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W:\My Drive\_MSes &amp; presentations\Kazakhstan lecture series\"/>
    </mc:Choice>
  </mc:AlternateContent>
  <xr:revisionPtr revIDLastSave="0" documentId="13_ncr:1_{0D771A08-C254-4399-9D53-C4022FC5AEFB}" xr6:coauthVersionLast="47" xr6:coauthVersionMax="47" xr10:uidLastSave="{00000000-0000-0000-0000-000000000000}"/>
  <bookViews>
    <workbookView xWindow="28680" yWindow="-120" windowWidth="29040" windowHeight="15720" tabRatio="915" xr2:uid="{00000000-000D-0000-FFFF-FFFF00000000}"/>
  </bookViews>
  <sheets>
    <sheet name="Turbine DWP instruction" sheetId="12" r:id="rId1"/>
    <sheet name="Turbine DWP" sheetId="10" r:id="rId2"/>
    <sheet name="OHL DWP instruction" sheetId="15" r:id="rId3"/>
    <sheet name="OHL DWP" sheetId="6" r:id="rId4"/>
    <sheet name="SE Trial Placement instruction " sheetId="16" r:id="rId5"/>
    <sheet name="SE Trial Placement Tool" sheetId="8" r:id="rId6"/>
    <sheet name="Turbine DWP calcs part 1" sheetId="19" r:id="rId7"/>
    <sheet name="Turbine DWP calcs part 2" sheetId="18" r:id="rId8"/>
    <sheet name="OHL search DWP Calcs" sheetId="3" r:id="rId9"/>
    <sheet name="Scanning bias trial calcs" sheetId="4"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8" l="1"/>
  <c r="I4" i="18"/>
  <c r="I3" i="18"/>
  <c r="I2" i="1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452" i="8"/>
  <c r="F453" i="8"/>
  <c r="F454" i="8"/>
  <c r="F455" i="8"/>
  <c r="F456" i="8"/>
  <c r="F457" i="8"/>
  <c r="F458" i="8"/>
  <c r="F459" i="8"/>
  <c r="F460" i="8"/>
  <c r="F461" i="8"/>
  <c r="F462" i="8"/>
  <c r="F463" i="8"/>
  <c r="F464" i="8"/>
  <c r="F465" i="8"/>
  <c r="F466" i="8"/>
  <c r="F467" i="8"/>
  <c r="F468" i="8"/>
  <c r="F469" i="8"/>
  <c r="F470" i="8"/>
  <c r="F471" i="8"/>
  <c r="F472" i="8"/>
  <c r="F473" i="8"/>
  <c r="F474" i="8"/>
  <c r="F475" i="8"/>
  <c r="F476" i="8"/>
  <c r="F477" i="8"/>
  <c r="F478" i="8"/>
  <c r="F479" i="8"/>
  <c r="F480" i="8"/>
  <c r="F481" i="8"/>
  <c r="F482" i="8"/>
  <c r="F483" i="8"/>
  <c r="F484" i="8"/>
  <c r="F485" i="8"/>
  <c r="F486" i="8"/>
  <c r="F487" i="8"/>
  <c r="F488" i="8"/>
  <c r="F489" i="8"/>
  <c r="F490" i="8"/>
  <c r="F491" i="8"/>
  <c r="F492" i="8"/>
  <c r="F493" i="8"/>
  <c r="F494" i="8"/>
  <c r="F495" i="8"/>
  <c r="F496" i="8"/>
  <c r="F497" i="8"/>
  <c r="F498" i="8"/>
  <c r="F499" i="8"/>
  <c r="F500" i="8"/>
  <c r="F501" i="8"/>
  <c r="F2" i="8"/>
  <c r="D17" i="6"/>
  <c r="M10" i="10"/>
  <c r="N10" i="10"/>
  <c r="O10" i="10"/>
  <c r="P10" i="10"/>
  <c r="Q10" i="10"/>
  <c r="R10" i="10"/>
  <c r="S10" i="10"/>
  <c r="T10" i="10"/>
  <c r="U10" i="10"/>
  <c r="V10" i="10"/>
  <c r="W10" i="10"/>
  <c r="X10" i="10"/>
  <c r="Y10" i="10"/>
  <c r="Z10" i="10"/>
  <c r="AA10" i="10"/>
  <c r="AB10" i="10"/>
  <c r="AC10" i="10"/>
  <c r="AD10" i="10"/>
  <c r="AE10" i="10"/>
  <c r="AF10" i="10"/>
  <c r="AG10" i="10"/>
  <c r="AH10" i="10"/>
  <c r="AI10" i="10"/>
  <c r="AJ10" i="10"/>
  <c r="AK10" i="10"/>
  <c r="AL10" i="10"/>
  <c r="AM10" i="10"/>
  <c r="AN10" i="10"/>
  <c r="AO10" i="10"/>
  <c r="AP10" i="10"/>
  <c r="AQ10" i="10"/>
  <c r="AR10" i="10"/>
  <c r="AS10" i="10"/>
  <c r="AT10" i="10"/>
  <c r="AU10" i="10"/>
  <c r="AV10" i="10"/>
  <c r="AW10" i="10"/>
  <c r="AX10" i="10"/>
  <c r="AY10" i="10"/>
  <c r="AZ10" i="10"/>
  <c r="BA10" i="10"/>
  <c r="BB10" i="10"/>
  <c r="BC10" i="10"/>
  <c r="BD10" i="10"/>
  <c r="BE10" i="10"/>
  <c r="BF10" i="10"/>
  <c r="BG10" i="10"/>
  <c r="BH10" i="10"/>
  <c r="BI10" i="10"/>
  <c r="BJ10" i="10"/>
  <c r="BK10" i="10"/>
  <c r="BL10" i="10"/>
  <c r="BM10" i="10"/>
  <c r="BN10" i="10"/>
  <c r="BO10" i="10"/>
  <c r="BP10" i="10"/>
  <c r="BQ10" i="10"/>
  <c r="BR10" i="10"/>
  <c r="BS10" i="10"/>
  <c r="BT10" i="10"/>
  <c r="BU10" i="10"/>
  <c r="BV10" i="10"/>
  <c r="BW10" i="10"/>
  <c r="BX10" i="10"/>
  <c r="BY10" i="10"/>
  <c r="BZ10" i="10"/>
  <c r="CA10" i="10"/>
  <c r="CB10" i="10"/>
  <c r="CC10" i="10"/>
  <c r="CD10" i="10"/>
  <c r="CE10" i="10"/>
  <c r="CF10" i="10"/>
  <c r="CG10" i="10"/>
  <c r="CH10" i="10"/>
  <c r="CI10" i="10"/>
  <c r="CJ10" i="10"/>
  <c r="CK10" i="10"/>
  <c r="CL10" i="10"/>
  <c r="CM10" i="10"/>
  <c r="CN10" i="10"/>
  <c r="CO10" i="10"/>
  <c r="CP10" i="10"/>
  <c r="CQ10" i="10"/>
  <c r="CR10" i="10"/>
  <c r="CS10" i="10"/>
  <c r="CT10" i="10"/>
  <c r="CU10" i="10"/>
  <c r="CV10" i="10"/>
  <c r="CW10" i="10"/>
  <c r="CX10" i="10"/>
  <c r="CY10" i="10"/>
  <c r="CZ10" i="10"/>
  <c r="DA10" i="10"/>
  <c r="DB10" i="10"/>
  <c r="DC10" i="10"/>
  <c r="DD10" i="10"/>
  <c r="DE10" i="10"/>
  <c r="DF10" i="10"/>
  <c r="DG10" i="10"/>
  <c r="L10" i="10"/>
  <c r="E501" i="8" l="1"/>
  <c r="E500" i="8"/>
  <c r="E499" i="8"/>
  <c r="E498" i="8"/>
  <c r="E497" i="8"/>
  <c r="E496" i="8"/>
  <c r="E495" i="8"/>
  <c r="E494" i="8"/>
  <c r="E493" i="8"/>
  <c r="E492" i="8"/>
  <c r="E491" i="8"/>
  <c r="E490" i="8"/>
  <c r="E489" i="8"/>
  <c r="E488" i="8"/>
  <c r="E487" i="8"/>
  <c r="E486" i="8"/>
  <c r="E485" i="8"/>
  <c r="E484" i="8"/>
  <c r="E483" i="8"/>
  <c r="E482" i="8"/>
  <c r="E481" i="8"/>
  <c r="E480" i="8"/>
  <c r="E479" i="8"/>
  <c r="E478" i="8"/>
  <c r="E477" i="8"/>
  <c r="E476" i="8"/>
  <c r="E475" i="8"/>
  <c r="E474" i="8"/>
  <c r="E473" i="8"/>
  <c r="E472" i="8"/>
  <c r="E471" i="8"/>
  <c r="E470" i="8"/>
  <c r="E469" i="8"/>
  <c r="E468" i="8"/>
  <c r="E467" i="8"/>
  <c r="E466" i="8"/>
  <c r="E465" i="8"/>
  <c r="E464" i="8"/>
  <c r="E463" i="8"/>
  <c r="E462" i="8"/>
  <c r="E461" i="8"/>
  <c r="E460" i="8"/>
  <c r="E459" i="8"/>
  <c r="E458" i="8"/>
  <c r="E457" i="8"/>
  <c r="E456" i="8"/>
  <c r="E455" i="8"/>
  <c r="E454" i="8"/>
  <c r="E453" i="8"/>
  <c r="E452" i="8"/>
  <c r="E451" i="8"/>
  <c r="E450" i="8"/>
  <c r="E449" i="8"/>
  <c r="E448" i="8"/>
  <c r="E447" i="8"/>
  <c r="E446" i="8"/>
  <c r="E445" i="8"/>
  <c r="E444" i="8"/>
  <c r="E443" i="8"/>
  <c r="E442" i="8"/>
  <c r="E441" i="8"/>
  <c r="E440" i="8"/>
  <c r="E439" i="8"/>
  <c r="E438" i="8"/>
  <c r="E437" i="8"/>
  <c r="E436" i="8"/>
  <c r="E435" i="8"/>
  <c r="E434" i="8"/>
  <c r="E433" i="8"/>
  <c r="E432" i="8"/>
  <c r="E431" i="8"/>
  <c r="E430" i="8"/>
  <c r="E429" i="8"/>
  <c r="E428" i="8"/>
  <c r="E427" i="8"/>
  <c r="E426" i="8"/>
  <c r="E425" i="8"/>
  <c r="E424" i="8"/>
  <c r="E423" i="8"/>
  <c r="E422" i="8"/>
  <c r="E421" i="8"/>
  <c r="E420" i="8"/>
  <c r="E419" i="8"/>
  <c r="E418" i="8"/>
  <c r="E417" i="8"/>
  <c r="E416" i="8"/>
  <c r="E415" i="8"/>
  <c r="E414" i="8"/>
  <c r="E413" i="8"/>
  <c r="E412" i="8"/>
  <c r="E411" i="8"/>
  <c r="E410" i="8"/>
  <c r="E409" i="8"/>
  <c r="E408" i="8"/>
  <c r="E407" i="8"/>
  <c r="E406" i="8"/>
  <c r="E405" i="8"/>
  <c r="E404" i="8"/>
  <c r="E403" i="8"/>
  <c r="E402" i="8"/>
  <c r="E401" i="8"/>
  <c r="E400" i="8"/>
  <c r="E399" i="8"/>
  <c r="E398" i="8"/>
  <c r="E397" i="8"/>
  <c r="E396" i="8"/>
  <c r="E395" i="8"/>
  <c r="E394" i="8"/>
  <c r="E393" i="8"/>
  <c r="E392" i="8"/>
  <c r="E391" i="8"/>
  <c r="E390" i="8"/>
  <c r="E389" i="8"/>
  <c r="E388" i="8"/>
  <c r="E387" i="8"/>
  <c r="E386" i="8"/>
  <c r="E385" i="8"/>
  <c r="E384" i="8"/>
  <c r="E383" i="8"/>
  <c r="E382" i="8"/>
  <c r="E381" i="8"/>
  <c r="E380" i="8"/>
  <c r="E379" i="8"/>
  <c r="E378" i="8"/>
  <c r="E377" i="8"/>
  <c r="E376" i="8"/>
  <c r="E375" i="8"/>
  <c r="E374" i="8"/>
  <c r="E373" i="8"/>
  <c r="E372" i="8"/>
  <c r="E371" i="8"/>
  <c r="E370" i="8"/>
  <c r="E369" i="8"/>
  <c r="E368" i="8"/>
  <c r="E367" i="8"/>
  <c r="E366" i="8"/>
  <c r="E365" i="8"/>
  <c r="E364" i="8"/>
  <c r="E363" i="8"/>
  <c r="E362" i="8"/>
  <c r="E361" i="8"/>
  <c r="E360" i="8"/>
  <c r="E359" i="8"/>
  <c r="E358" i="8"/>
  <c r="E357" i="8"/>
  <c r="E356" i="8"/>
  <c r="E355" i="8"/>
  <c r="E354" i="8"/>
  <c r="E353" i="8"/>
  <c r="E352" i="8"/>
  <c r="E351" i="8"/>
  <c r="E350" i="8"/>
  <c r="E349" i="8"/>
  <c r="E348" i="8"/>
  <c r="E347" i="8"/>
  <c r="E346" i="8"/>
  <c r="E345" i="8"/>
  <c r="E344" i="8"/>
  <c r="E343" i="8"/>
  <c r="E342" i="8"/>
  <c r="E341" i="8"/>
  <c r="E340" i="8"/>
  <c r="E339" i="8"/>
  <c r="E338" i="8"/>
  <c r="E337" i="8"/>
  <c r="E336" i="8"/>
  <c r="E335" i="8"/>
  <c r="E334" i="8"/>
  <c r="E333" i="8"/>
  <c r="E332" i="8"/>
  <c r="E331" i="8"/>
  <c r="E330" i="8"/>
  <c r="E329" i="8"/>
  <c r="E328" i="8"/>
  <c r="E327" i="8"/>
  <c r="E326" i="8"/>
  <c r="E325" i="8"/>
  <c r="E324" i="8"/>
  <c r="E323" i="8"/>
  <c r="E322" i="8"/>
  <c r="E321" i="8"/>
  <c r="E320" i="8"/>
  <c r="E319" i="8"/>
  <c r="E318" i="8"/>
  <c r="E317" i="8"/>
  <c r="E316" i="8"/>
  <c r="E315" i="8"/>
  <c r="E314" i="8"/>
  <c r="E313" i="8"/>
  <c r="E312" i="8"/>
  <c r="E311" i="8"/>
  <c r="E310" i="8"/>
  <c r="E309" i="8"/>
  <c r="E308" i="8"/>
  <c r="E307" i="8"/>
  <c r="E306" i="8"/>
  <c r="E305" i="8"/>
  <c r="E304" i="8"/>
  <c r="E303" i="8"/>
  <c r="E302" i="8"/>
  <c r="E301" i="8"/>
  <c r="E300" i="8"/>
  <c r="E299" i="8"/>
  <c r="E298" i="8"/>
  <c r="E297" i="8"/>
  <c r="E296" i="8"/>
  <c r="E295" i="8"/>
  <c r="E294" i="8"/>
  <c r="E293" i="8"/>
  <c r="E292" i="8"/>
  <c r="E291" i="8"/>
  <c r="E290" i="8"/>
  <c r="E289" i="8"/>
  <c r="E288" i="8"/>
  <c r="E287" i="8"/>
  <c r="E286" i="8"/>
  <c r="E285" i="8"/>
  <c r="E284" i="8"/>
  <c r="E283" i="8"/>
  <c r="E282" i="8"/>
  <c r="E281" i="8"/>
  <c r="E280" i="8"/>
  <c r="E279" i="8"/>
  <c r="E278" i="8"/>
  <c r="E277"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5" i="8"/>
  <c r="E244" i="8"/>
  <c r="E243" i="8"/>
  <c r="E242" i="8"/>
  <c r="E241" i="8"/>
  <c r="E240" i="8"/>
  <c r="E239" i="8"/>
  <c r="E238" i="8"/>
  <c r="E237" i="8"/>
  <c r="E236" i="8"/>
  <c r="E235" i="8"/>
  <c r="E234" i="8"/>
  <c r="E233" i="8"/>
  <c r="E232" i="8"/>
  <c r="E231" i="8"/>
  <c r="E230" i="8"/>
  <c r="E229" i="8"/>
  <c r="E228" i="8"/>
  <c r="E227" i="8"/>
  <c r="E226" i="8"/>
  <c r="E225" i="8"/>
  <c r="E224" i="8"/>
  <c r="E223" i="8"/>
  <c r="E222" i="8"/>
  <c r="E221" i="8"/>
  <c r="E220" i="8"/>
  <c r="E219" i="8"/>
  <c r="E218" i="8"/>
  <c r="E217" i="8"/>
  <c r="E216" i="8"/>
  <c r="E215" i="8"/>
  <c r="E214" i="8"/>
  <c r="E213" i="8"/>
  <c r="E212" i="8"/>
  <c r="E211" i="8"/>
  <c r="E210" i="8"/>
  <c r="E209" i="8"/>
  <c r="E208" i="8"/>
  <c r="E207" i="8"/>
  <c r="E206" i="8"/>
  <c r="E205" i="8"/>
  <c r="E204" i="8"/>
  <c r="E203" i="8"/>
  <c r="E202" i="8"/>
  <c r="B3" i="19"/>
  <c r="A3" i="19"/>
  <c r="G59" i="18"/>
  <c r="F59" i="18"/>
  <c r="E59" i="18"/>
  <c r="D59" i="18"/>
  <c r="G58" i="18"/>
  <c r="F58" i="18"/>
  <c r="E58" i="18"/>
  <c r="D58" i="18"/>
  <c r="G57" i="18"/>
  <c r="F57" i="18"/>
  <c r="E57" i="18"/>
  <c r="D57" i="18"/>
  <c r="G56" i="18"/>
  <c r="F56" i="18"/>
  <c r="E56" i="18"/>
  <c r="D56" i="18"/>
  <c r="G55" i="18"/>
  <c r="F55" i="18"/>
  <c r="E55" i="18"/>
  <c r="D55" i="18"/>
  <c r="G54" i="18"/>
  <c r="F54" i="18"/>
  <c r="E54" i="18"/>
  <c r="D54" i="18"/>
  <c r="G53" i="18"/>
  <c r="F53" i="18"/>
  <c r="E53" i="18"/>
  <c r="D53" i="18"/>
  <c r="G52" i="18"/>
  <c r="F52" i="18"/>
  <c r="E52" i="18"/>
  <c r="D52" i="18"/>
  <c r="G51" i="18"/>
  <c r="F51" i="18"/>
  <c r="E51" i="18"/>
  <c r="D51" i="18"/>
  <c r="G50" i="18"/>
  <c r="F50" i="18"/>
  <c r="E50" i="18"/>
  <c r="D50" i="18"/>
  <c r="G49" i="18"/>
  <c r="F49" i="18"/>
  <c r="E49" i="18"/>
  <c r="D49" i="18"/>
  <c r="G48" i="18"/>
  <c r="F48" i="18"/>
  <c r="E48" i="18"/>
  <c r="D48" i="18"/>
  <c r="G47" i="18"/>
  <c r="F47" i="18"/>
  <c r="E47" i="18"/>
  <c r="D47" i="18"/>
  <c r="G46" i="18"/>
  <c r="F46" i="18"/>
  <c r="E46" i="18"/>
  <c r="D46" i="18"/>
  <c r="G45" i="18"/>
  <c r="F45" i="18"/>
  <c r="E45" i="18"/>
  <c r="D45" i="18"/>
  <c r="G44" i="18"/>
  <c r="F44" i="18"/>
  <c r="E44" i="18"/>
  <c r="D44" i="18"/>
  <c r="G43" i="18"/>
  <c r="F43" i="18"/>
  <c r="E43" i="18"/>
  <c r="D43" i="18"/>
  <c r="G42" i="18"/>
  <c r="F42" i="18"/>
  <c r="E42" i="18"/>
  <c r="D42" i="18"/>
  <c r="G41" i="18"/>
  <c r="F41" i="18"/>
  <c r="E41" i="18"/>
  <c r="D41" i="18"/>
  <c r="G40" i="18"/>
  <c r="F40" i="18"/>
  <c r="E40" i="18"/>
  <c r="D40" i="18"/>
  <c r="G39" i="18"/>
  <c r="F39" i="18"/>
  <c r="E39" i="18"/>
  <c r="D39" i="18"/>
  <c r="G38" i="18"/>
  <c r="F38" i="18"/>
  <c r="E38" i="18"/>
  <c r="D38" i="18"/>
  <c r="G37" i="18"/>
  <c r="F37" i="18"/>
  <c r="E37" i="18"/>
  <c r="D37" i="18"/>
  <c r="G36" i="18"/>
  <c r="F36" i="18"/>
  <c r="E36" i="18"/>
  <c r="D36" i="18"/>
  <c r="G35" i="18"/>
  <c r="F35" i="18"/>
  <c r="E35" i="18"/>
  <c r="D35" i="18"/>
  <c r="G34" i="18"/>
  <c r="F34" i="18"/>
  <c r="E34" i="18"/>
  <c r="D34" i="18"/>
  <c r="G33" i="18"/>
  <c r="F33" i="18"/>
  <c r="E33" i="18"/>
  <c r="D33" i="18"/>
  <c r="G32" i="18"/>
  <c r="F32" i="18"/>
  <c r="E32" i="18"/>
  <c r="D32" i="18"/>
  <c r="G31" i="18"/>
  <c r="F31" i="18"/>
  <c r="E31" i="18"/>
  <c r="D31" i="18"/>
  <c r="G30" i="18"/>
  <c r="F30" i="18"/>
  <c r="E30" i="18"/>
  <c r="D30" i="18"/>
  <c r="G29" i="18"/>
  <c r="F29" i="18"/>
  <c r="E29" i="18"/>
  <c r="D29" i="18"/>
  <c r="G28" i="18"/>
  <c r="F28" i="18"/>
  <c r="E28" i="18"/>
  <c r="D28" i="18"/>
  <c r="G27" i="18"/>
  <c r="F27" i="18"/>
  <c r="E27" i="18"/>
  <c r="D27" i="18"/>
  <c r="G26" i="18"/>
  <c r="F26" i="18"/>
  <c r="E26" i="18"/>
  <c r="D26" i="18"/>
  <c r="G25" i="18"/>
  <c r="F25" i="18"/>
  <c r="E25" i="18"/>
  <c r="D25" i="18"/>
  <c r="G24" i="18"/>
  <c r="F24" i="18"/>
  <c r="E24" i="18"/>
  <c r="D24" i="18"/>
  <c r="G23" i="18"/>
  <c r="F23" i="18"/>
  <c r="E23" i="18"/>
  <c r="D23" i="18"/>
  <c r="G22" i="18"/>
  <c r="F22" i="18"/>
  <c r="E22" i="18"/>
  <c r="D22" i="18"/>
  <c r="G21" i="18"/>
  <c r="F21" i="18"/>
  <c r="E21" i="18"/>
  <c r="D21" i="18"/>
  <c r="G20" i="18"/>
  <c r="F20" i="18"/>
  <c r="E20" i="18"/>
  <c r="D20" i="18"/>
  <c r="G19" i="18"/>
  <c r="F19" i="18"/>
  <c r="E19" i="18"/>
  <c r="D19" i="18"/>
  <c r="G18" i="18"/>
  <c r="F18" i="18"/>
  <c r="E18" i="18"/>
  <c r="D18" i="18"/>
  <c r="G17" i="18"/>
  <c r="F17" i="18"/>
  <c r="E17" i="18"/>
  <c r="D17" i="18"/>
  <c r="G16" i="18"/>
  <c r="F16" i="18"/>
  <c r="E16" i="18"/>
  <c r="D16" i="18"/>
  <c r="G15" i="18"/>
  <c r="F15" i="18"/>
  <c r="E15" i="18"/>
  <c r="D15" i="18"/>
  <c r="G14" i="18"/>
  <c r="F14" i="18"/>
  <c r="E14" i="18"/>
  <c r="D14" i="18"/>
  <c r="G13" i="18"/>
  <c r="F13" i="18"/>
  <c r="E13" i="18"/>
  <c r="D13" i="18"/>
  <c r="G12" i="18"/>
  <c r="F12" i="18"/>
  <c r="E12" i="18"/>
  <c r="D12" i="18"/>
  <c r="B12" i="18"/>
  <c r="B13" i="18" s="1"/>
  <c r="B14" i="18" s="1"/>
  <c r="B15" i="18" s="1"/>
  <c r="B16" i="18" s="1"/>
  <c r="B17" i="18" s="1"/>
  <c r="B18" i="18" s="1"/>
  <c r="B19" i="18" s="1"/>
  <c r="B20" i="18" s="1"/>
  <c r="B21" i="18" s="1"/>
  <c r="B22" i="18" s="1"/>
  <c r="B23" i="18" s="1"/>
  <c r="B24" i="18" s="1"/>
  <c r="B25" i="18" s="1"/>
  <c r="B26" i="18" s="1"/>
  <c r="B27" i="18" s="1"/>
  <c r="B28" i="18" s="1"/>
  <c r="B29" i="18" s="1"/>
  <c r="B30" i="18" s="1"/>
  <c r="B31" i="18" s="1"/>
  <c r="B32" i="18" s="1"/>
  <c r="B33" i="18" s="1"/>
  <c r="B34" i="18" s="1"/>
  <c r="B35" i="18" s="1"/>
  <c r="B36" i="18" s="1"/>
  <c r="B37" i="18" s="1"/>
  <c r="B38" i="18" s="1"/>
  <c r="B39" i="18" s="1"/>
  <c r="B40" i="18" s="1"/>
  <c r="B41" i="18" s="1"/>
  <c r="B42" i="18" s="1"/>
  <c r="B43" i="18" s="1"/>
  <c r="B44" i="18" s="1"/>
  <c r="B45" i="18" s="1"/>
  <c r="B46" i="18" s="1"/>
  <c r="B47" i="18" s="1"/>
  <c r="B48" i="18" s="1"/>
  <c r="B49" i="18" s="1"/>
  <c r="B50" i="18" s="1"/>
  <c r="B51" i="18" s="1"/>
  <c r="B52" i="18" s="1"/>
  <c r="B53" i="18" s="1"/>
  <c r="B54" i="18" s="1"/>
  <c r="B55" i="18" s="1"/>
  <c r="B56" i="18" s="1"/>
  <c r="B57" i="18" s="1"/>
  <c r="B58" i="18" s="1"/>
  <c r="B59" i="18" s="1"/>
  <c r="G11" i="18"/>
  <c r="F11" i="18"/>
  <c r="E11" i="18"/>
  <c r="D11" i="18"/>
  <c r="G10" i="18"/>
  <c r="F10" i="18"/>
  <c r="E10" i="18"/>
  <c r="D10" i="18"/>
  <c r="B2" i="18"/>
  <c r="B1" i="18"/>
  <c r="B238" i="19" l="1"/>
  <c r="B69" i="19"/>
  <c r="B227" i="19"/>
  <c r="B83" i="19"/>
  <c r="B84" i="19"/>
  <c r="B107" i="19"/>
  <c r="B134" i="19"/>
  <c r="B135" i="19"/>
  <c r="B158" i="19"/>
  <c r="B26" i="19"/>
  <c r="B183" i="19"/>
  <c r="B132" i="19"/>
  <c r="B23" i="19"/>
  <c r="B24" i="19"/>
  <c r="B38" i="19"/>
  <c r="B189" i="19"/>
  <c r="B39" i="19"/>
  <c r="B203" i="19"/>
  <c r="B45" i="19"/>
  <c r="B213" i="19"/>
  <c r="B86" i="19"/>
  <c r="B141" i="19"/>
  <c r="B204" i="19"/>
  <c r="B87" i="19"/>
  <c r="B155" i="19"/>
  <c r="B206" i="19"/>
  <c r="B44" i="19"/>
  <c r="B93" i="19"/>
  <c r="B156" i="19"/>
  <c r="B207" i="19"/>
  <c r="B253" i="19"/>
  <c r="B46" i="19"/>
  <c r="B108" i="19"/>
  <c r="B159" i="19"/>
  <c r="B228" i="19"/>
  <c r="B8" i="19"/>
  <c r="B59" i="19"/>
  <c r="B110" i="19"/>
  <c r="B165" i="19"/>
  <c r="B230" i="19"/>
  <c r="B20" i="19"/>
  <c r="B60" i="19"/>
  <c r="B111" i="19"/>
  <c r="B179" i="19"/>
  <c r="B231" i="19"/>
  <c r="B21" i="19"/>
  <c r="B62" i="19"/>
  <c r="B117" i="19"/>
  <c r="B180" i="19"/>
  <c r="B22" i="19"/>
  <c r="B63" i="19"/>
  <c r="B131" i="19"/>
  <c r="B182" i="19"/>
  <c r="B239" i="19"/>
  <c r="B47" i="19"/>
  <c r="B214" i="19"/>
  <c r="B9" i="19"/>
  <c r="B27" i="19"/>
  <c r="B48" i="19"/>
  <c r="B71" i="19"/>
  <c r="B95" i="19"/>
  <c r="B119" i="19"/>
  <c r="B143" i="19"/>
  <c r="B167" i="19"/>
  <c r="B191" i="19"/>
  <c r="B215" i="19"/>
  <c r="B242" i="19"/>
  <c r="B70" i="19"/>
  <c r="B118" i="19"/>
  <c r="B142" i="19"/>
  <c r="B166" i="19"/>
  <c r="B240" i="19"/>
  <c r="B10" i="19"/>
  <c r="B32" i="19"/>
  <c r="B50" i="19"/>
  <c r="B72" i="19"/>
  <c r="B96" i="19"/>
  <c r="B120" i="19"/>
  <c r="B144" i="19"/>
  <c r="B168" i="19"/>
  <c r="B192" i="19"/>
  <c r="B216" i="19"/>
  <c r="B243" i="19"/>
  <c r="B94" i="19"/>
  <c r="B190" i="19"/>
  <c r="B11" i="19"/>
  <c r="B33" i="19"/>
  <c r="B51" i="19"/>
  <c r="B74" i="19"/>
  <c r="B98" i="19"/>
  <c r="B122" i="19"/>
  <c r="B146" i="19"/>
  <c r="B170" i="19"/>
  <c r="B194" i="19"/>
  <c r="B218" i="19"/>
  <c r="B250" i="19"/>
  <c r="B56" i="19"/>
  <c r="B75" i="19"/>
  <c r="B147" i="19"/>
  <c r="B171" i="19"/>
  <c r="B195" i="19"/>
  <c r="B219" i="19"/>
  <c r="B251" i="19"/>
  <c r="B99" i="19"/>
  <c r="B14" i="19"/>
  <c r="B35" i="19"/>
  <c r="B57" i="19"/>
  <c r="B81" i="19"/>
  <c r="B105" i="19"/>
  <c r="B129" i="19"/>
  <c r="B153" i="19"/>
  <c r="B177" i="19"/>
  <c r="B201" i="19"/>
  <c r="B226" i="19"/>
  <c r="B252" i="19"/>
  <c r="B12" i="19"/>
  <c r="B34" i="19"/>
  <c r="B123" i="19"/>
  <c r="B15" i="19"/>
  <c r="B36" i="19"/>
  <c r="B58" i="19"/>
  <c r="B82" i="19"/>
  <c r="B106" i="19"/>
  <c r="B130" i="19"/>
  <c r="B154" i="19"/>
  <c r="B178" i="19"/>
  <c r="B202" i="19"/>
  <c r="B255" i="19"/>
  <c r="B254" i="19"/>
  <c r="B16" i="19"/>
  <c r="B28" i="19"/>
  <c r="B40" i="19"/>
  <c r="B52" i="19"/>
  <c r="B64" i="19"/>
  <c r="B76" i="19"/>
  <c r="B88" i="19"/>
  <c r="B100" i="19"/>
  <c r="B112" i="19"/>
  <c r="B124" i="19"/>
  <c r="B136" i="19"/>
  <c r="B148" i="19"/>
  <c r="B160" i="19"/>
  <c r="B172" i="19"/>
  <c r="B184" i="19"/>
  <c r="B196" i="19"/>
  <c r="B208" i="19"/>
  <c r="B220" i="19"/>
  <c r="B232" i="19"/>
  <c r="B244" i="19"/>
  <c r="B17" i="19"/>
  <c r="B29" i="19"/>
  <c r="B41" i="19"/>
  <c r="B53" i="19"/>
  <c r="B65" i="19"/>
  <c r="B77" i="19"/>
  <c r="B89" i="19"/>
  <c r="B101" i="19"/>
  <c r="B113" i="19"/>
  <c r="B125" i="19"/>
  <c r="B137" i="19"/>
  <c r="B149" i="19"/>
  <c r="B161" i="19"/>
  <c r="B173" i="19"/>
  <c r="B185" i="19"/>
  <c r="B197" i="19"/>
  <c r="B209" i="19"/>
  <c r="B221" i="19"/>
  <c r="B233" i="19"/>
  <c r="B245" i="19"/>
  <c r="B6" i="19"/>
  <c r="B18" i="19"/>
  <c r="B30" i="19"/>
  <c r="B42" i="19"/>
  <c r="B54" i="19"/>
  <c r="B66" i="19"/>
  <c r="B78" i="19"/>
  <c r="B90" i="19"/>
  <c r="B102" i="19"/>
  <c r="B114" i="19"/>
  <c r="B126" i="19"/>
  <c r="B138" i="19"/>
  <c r="B150" i="19"/>
  <c r="B162" i="19"/>
  <c r="B174" i="19"/>
  <c r="B186" i="19"/>
  <c r="B198" i="19"/>
  <c r="B210" i="19"/>
  <c r="B222" i="19"/>
  <c r="B234" i="19"/>
  <c r="B246" i="19"/>
  <c r="B7" i="19"/>
  <c r="B19" i="19"/>
  <c r="B31" i="19"/>
  <c r="B43" i="19"/>
  <c r="B55" i="19"/>
  <c r="B67" i="19"/>
  <c r="B79" i="19"/>
  <c r="B91" i="19"/>
  <c r="B103" i="19"/>
  <c r="B115" i="19"/>
  <c r="B127" i="19"/>
  <c r="B139" i="19"/>
  <c r="B151" i="19"/>
  <c r="B163" i="19"/>
  <c r="B175" i="19"/>
  <c r="B187" i="19"/>
  <c r="B199" i="19"/>
  <c r="B211" i="19"/>
  <c r="B223" i="19"/>
  <c r="B235" i="19"/>
  <c r="B247" i="19"/>
  <c r="B68" i="19"/>
  <c r="B80" i="19"/>
  <c r="B92" i="19"/>
  <c r="B104" i="19"/>
  <c r="B116" i="19"/>
  <c r="B128" i="19"/>
  <c r="B140" i="19"/>
  <c r="B152" i="19"/>
  <c r="B164" i="19"/>
  <c r="B176" i="19"/>
  <c r="B188" i="19"/>
  <c r="B200" i="19"/>
  <c r="B212" i="19"/>
  <c r="B224" i="19"/>
  <c r="B236" i="19"/>
  <c r="B248" i="19"/>
  <c r="B225" i="19"/>
  <c r="B237" i="19"/>
  <c r="B249" i="19"/>
  <c r="B13" i="19"/>
  <c r="B25" i="19"/>
  <c r="B37" i="19"/>
  <c r="B49" i="19"/>
  <c r="B61" i="19"/>
  <c r="B73" i="19"/>
  <c r="B85" i="19"/>
  <c r="B97" i="19"/>
  <c r="B109" i="19"/>
  <c r="B121" i="19"/>
  <c r="B133" i="19"/>
  <c r="B145" i="19"/>
  <c r="B157" i="19"/>
  <c r="B169" i="19"/>
  <c r="B181" i="19"/>
  <c r="B193" i="19"/>
  <c r="B205" i="19"/>
  <c r="B217" i="19"/>
  <c r="B229" i="19"/>
  <c r="B241" i="19"/>
  <c r="AE61" i="18"/>
  <c r="AF61" i="18"/>
  <c r="AD61" i="18"/>
  <c r="AG61" i="18"/>
  <c r="K7" i="19" l="1"/>
  <c r="K10" i="19"/>
  <c r="K13" i="19"/>
  <c r="K16" i="19"/>
  <c r="K19" i="19"/>
  <c r="K22" i="19"/>
  <c r="K25" i="19"/>
  <c r="K28" i="19"/>
  <c r="K31" i="19"/>
  <c r="K34" i="19"/>
  <c r="K37" i="19"/>
  <c r="K40" i="19"/>
  <c r="K43" i="19"/>
  <c r="K46" i="19"/>
  <c r="K49" i="19"/>
  <c r="K52" i="19"/>
  <c r="K55" i="19"/>
  <c r="M21" i="19"/>
  <c r="M42" i="19"/>
  <c r="N24" i="19"/>
  <c r="L7" i="19"/>
  <c r="L10" i="19"/>
  <c r="L13" i="19"/>
  <c r="L16" i="19"/>
  <c r="L19" i="19"/>
  <c r="L22" i="19"/>
  <c r="L25" i="19"/>
  <c r="L28" i="19"/>
  <c r="L31" i="19"/>
  <c r="L34" i="19"/>
  <c r="L37" i="19"/>
  <c r="L40" i="19"/>
  <c r="L43" i="19"/>
  <c r="P44" i="19" s="1"/>
  <c r="K48" i="18" s="1"/>
  <c r="L46" i="19"/>
  <c r="L49" i="19"/>
  <c r="L52" i="19"/>
  <c r="L55" i="19"/>
  <c r="M33" i="19"/>
  <c r="M48" i="19"/>
  <c r="N12" i="19"/>
  <c r="N48" i="19"/>
  <c r="M7" i="19"/>
  <c r="M10" i="19"/>
  <c r="M13" i="19"/>
  <c r="Q14" i="19" s="1"/>
  <c r="L18" i="18" s="1"/>
  <c r="M16" i="19"/>
  <c r="M19" i="19"/>
  <c r="M22" i="19"/>
  <c r="M25" i="19"/>
  <c r="M28" i="19"/>
  <c r="M31" i="19"/>
  <c r="M34" i="19"/>
  <c r="M37" i="19"/>
  <c r="M40" i="19"/>
  <c r="M43" i="19"/>
  <c r="M46" i="19"/>
  <c r="M49" i="19"/>
  <c r="M52" i="19"/>
  <c r="M55" i="19"/>
  <c r="M27" i="19"/>
  <c r="M39" i="19"/>
  <c r="N27" i="19"/>
  <c r="N54" i="19"/>
  <c r="N7" i="19"/>
  <c r="N10" i="19"/>
  <c r="N13" i="19"/>
  <c r="N16" i="19"/>
  <c r="N19" i="19"/>
  <c r="N22" i="19"/>
  <c r="N25" i="19"/>
  <c r="N28" i="19"/>
  <c r="N31" i="19"/>
  <c r="N34" i="19"/>
  <c r="N37" i="19"/>
  <c r="N40" i="19"/>
  <c r="N43" i="19"/>
  <c r="N46" i="19"/>
  <c r="N49" i="19"/>
  <c r="R49" i="19" s="1"/>
  <c r="M53" i="18" s="1"/>
  <c r="N52" i="19"/>
  <c r="N55" i="19"/>
  <c r="M30" i="19"/>
  <c r="M45" i="19"/>
  <c r="N9" i="19"/>
  <c r="N42" i="19"/>
  <c r="R43" i="19" s="1"/>
  <c r="M47" i="18" s="1"/>
  <c r="K8" i="19"/>
  <c r="K11" i="19"/>
  <c r="O11" i="19" s="1"/>
  <c r="J15" i="18" s="1"/>
  <c r="K14" i="19"/>
  <c r="K17" i="19"/>
  <c r="K20" i="19"/>
  <c r="O20" i="19" s="1"/>
  <c r="J24" i="18" s="1"/>
  <c r="K23" i="19"/>
  <c r="K26" i="19"/>
  <c r="K29" i="19"/>
  <c r="K32" i="19"/>
  <c r="K35" i="19"/>
  <c r="K38" i="19"/>
  <c r="K41" i="19"/>
  <c r="K44" i="19"/>
  <c r="K47" i="19"/>
  <c r="K50" i="19"/>
  <c r="K53" i="19"/>
  <c r="M18" i="19"/>
  <c r="L8" i="19"/>
  <c r="L11" i="19"/>
  <c r="L14" i="19"/>
  <c r="L17" i="19"/>
  <c r="L20" i="19"/>
  <c r="L23" i="19"/>
  <c r="L26" i="19"/>
  <c r="L29" i="19"/>
  <c r="P29" i="19" s="1"/>
  <c r="K33" i="18" s="1"/>
  <c r="L32" i="19"/>
  <c r="P32" i="19" s="1"/>
  <c r="K36" i="18" s="1"/>
  <c r="L35" i="19"/>
  <c r="L38" i="19"/>
  <c r="L41" i="19"/>
  <c r="L44" i="19"/>
  <c r="L47" i="19"/>
  <c r="L50" i="19"/>
  <c r="L53" i="19"/>
  <c r="M24" i="19"/>
  <c r="N39" i="19"/>
  <c r="M8" i="19"/>
  <c r="Q8" i="19" s="1"/>
  <c r="L12" i="18" s="1"/>
  <c r="M11" i="19"/>
  <c r="M14" i="19"/>
  <c r="M17" i="19"/>
  <c r="M20" i="19"/>
  <c r="M23" i="19"/>
  <c r="M26" i="19"/>
  <c r="M29" i="19"/>
  <c r="M32" i="19"/>
  <c r="M35" i="19"/>
  <c r="M38" i="19"/>
  <c r="M41" i="19"/>
  <c r="M44" i="19"/>
  <c r="M47" i="19"/>
  <c r="M50" i="19"/>
  <c r="M53" i="19"/>
  <c r="M15" i="19"/>
  <c r="M54" i="19"/>
  <c r="N21" i="19"/>
  <c r="N45" i="19"/>
  <c r="N8" i="19"/>
  <c r="N11" i="19"/>
  <c r="N14" i="19"/>
  <c r="N17" i="19"/>
  <c r="N20" i="19"/>
  <c r="N23" i="19"/>
  <c r="N26" i="19"/>
  <c r="N29" i="19"/>
  <c r="N32" i="19"/>
  <c r="N35" i="19"/>
  <c r="N38" i="19"/>
  <c r="N41" i="19"/>
  <c r="N44" i="19"/>
  <c r="N47" i="19"/>
  <c r="R47" i="19" s="1"/>
  <c r="M51" i="18" s="1"/>
  <c r="N50" i="19"/>
  <c r="N53" i="19"/>
  <c r="M36" i="19"/>
  <c r="M51" i="19"/>
  <c r="N15" i="19"/>
  <c r="N36" i="19"/>
  <c r="K9" i="19"/>
  <c r="O10" i="19" s="1"/>
  <c r="J14" i="18" s="1"/>
  <c r="K12" i="19"/>
  <c r="K15" i="19"/>
  <c r="K18" i="19"/>
  <c r="K21" i="19"/>
  <c r="K24" i="19"/>
  <c r="O24" i="19" s="1"/>
  <c r="J28" i="18" s="1"/>
  <c r="K27" i="19"/>
  <c r="K30" i="19"/>
  <c r="K33" i="19"/>
  <c r="K36" i="19"/>
  <c r="O36" i="19" s="1"/>
  <c r="J40" i="18" s="1"/>
  <c r="K39" i="19"/>
  <c r="K42" i="19"/>
  <c r="K45" i="19"/>
  <c r="K48" i="19"/>
  <c r="O48" i="19" s="1"/>
  <c r="J52" i="18" s="1"/>
  <c r="K51" i="19"/>
  <c r="O51" i="19" s="1"/>
  <c r="J55" i="18" s="1"/>
  <c r="K54" i="19"/>
  <c r="O54" i="19" s="1"/>
  <c r="J58" i="18" s="1"/>
  <c r="M12" i="19"/>
  <c r="N30" i="19"/>
  <c r="R30" i="19" s="1"/>
  <c r="M34" i="18" s="1"/>
  <c r="N51" i="19"/>
  <c r="R51" i="19" s="1"/>
  <c r="M55" i="18" s="1"/>
  <c r="L9" i="19"/>
  <c r="L12" i="19"/>
  <c r="L15" i="19"/>
  <c r="L18" i="19"/>
  <c r="P19" i="19" s="1"/>
  <c r="K23" i="18" s="1"/>
  <c r="L21" i="19"/>
  <c r="L24" i="19"/>
  <c r="L27" i="19"/>
  <c r="P28" i="19" s="1"/>
  <c r="K32" i="18" s="1"/>
  <c r="L30" i="19"/>
  <c r="L33" i="19"/>
  <c r="L36" i="19"/>
  <c r="L39" i="19"/>
  <c r="L42" i="19"/>
  <c r="P43" i="19" s="1"/>
  <c r="K47" i="18" s="1"/>
  <c r="L45" i="19"/>
  <c r="L48" i="19"/>
  <c r="L51" i="19"/>
  <c r="L54" i="19"/>
  <c r="M9" i="19"/>
  <c r="N18" i="19"/>
  <c r="N33" i="19"/>
  <c r="N6" i="19"/>
  <c r="R6" i="19" s="1"/>
  <c r="M10" i="18" s="1"/>
  <c r="M6" i="19"/>
  <c r="Q6" i="19" s="1"/>
  <c r="L10" i="18" s="1"/>
  <c r="L6" i="19"/>
  <c r="P6" i="19" s="1"/>
  <c r="K10" i="18" s="1"/>
  <c r="K6" i="19"/>
  <c r="O6" i="19" s="1"/>
  <c r="J10" i="18" s="1"/>
  <c r="P8" i="19" l="1"/>
  <c r="K12" i="18" s="1"/>
  <c r="Q43" i="19"/>
  <c r="L47" i="18" s="1"/>
  <c r="Q21" i="19"/>
  <c r="L25" i="18" s="1"/>
  <c r="Q10" i="19"/>
  <c r="L14" i="18" s="1"/>
  <c r="P35" i="19"/>
  <c r="K39" i="18" s="1"/>
  <c r="R35" i="19"/>
  <c r="M39" i="18" s="1"/>
  <c r="Q16" i="19"/>
  <c r="L20" i="18" s="1"/>
  <c r="Q33" i="19"/>
  <c r="L37" i="18" s="1"/>
  <c r="P55" i="19"/>
  <c r="K59" i="18" s="1"/>
  <c r="R36" i="19"/>
  <c r="M40" i="18" s="1"/>
  <c r="R12" i="19"/>
  <c r="M16" i="18" s="1"/>
  <c r="Q40" i="19"/>
  <c r="L44" i="18" s="1"/>
  <c r="P37" i="19"/>
  <c r="K41" i="18" s="1"/>
  <c r="O29" i="19"/>
  <c r="J33" i="18" s="1"/>
  <c r="R15" i="19"/>
  <c r="M19" i="18" s="1"/>
  <c r="P9" i="19"/>
  <c r="K13" i="18" s="1"/>
  <c r="Q41" i="19"/>
  <c r="L45" i="18" s="1"/>
  <c r="P31" i="19"/>
  <c r="K35" i="18" s="1"/>
  <c r="O45" i="19"/>
  <c r="J49" i="18" s="1"/>
  <c r="Q25" i="19"/>
  <c r="L29" i="18" s="1"/>
  <c r="P39" i="19"/>
  <c r="K43" i="18" s="1"/>
  <c r="Q35" i="19"/>
  <c r="L39" i="18" s="1"/>
  <c r="O32" i="19"/>
  <c r="J36" i="18" s="1"/>
  <c r="R8" i="19"/>
  <c r="M12" i="18" s="1"/>
  <c r="O18" i="19"/>
  <c r="J22" i="18" s="1"/>
  <c r="O38" i="19"/>
  <c r="J42" i="18" s="1"/>
  <c r="R44" i="19"/>
  <c r="M48" i="18" s="1"/>
  <c r="P21" i="19"/>
  <c r="K25" i="18" s="1"/>
  <c r="Q53" i="19"/>
  <c r="L57" i="18" s="1"/>
  <c r="Q17" i="19"/>
  <c r="L21" i="18" s="1"/>
  <c r="O50" i="19"/>
  <c r="J54" i="18" s="1"/>
  <c r="O14" i="19"/>
  <c r="J18" i="18" s="1"/>
  <c r="O39" i="19"/>
  <c r="J43" i="18" s="1"/>
  <c r="Q24" i="19"/>
  <c r="L28" i="18" s="1"/>
  <c r="R7" i="19"/>
  <c r="M11" i="18" s="1"/>
  <c r="R26" i="19"/>
  <c r="M30" i="18" s="1"/>
  <c r="P24" i="19"/>
  <c r="K28" i="18" s="1"/>
  <c r="Q20" i="19"/>
  <c r="L24" i="18" s="1"/>
  <c r="R23" i="19"/>
  <c r="M27" i="18" s="1"/>
  <c r="R25" i="19"/>
  <c r="M29" i="18" s="1"/>
  <c r="Q12" i="19"/>
  <c r="L16" i="18" s="1"/>
  <c r="R19" i="19"/>
  <c r="M23" i="18" s="1"/>
  <c r="Q46" i="19"/>
  <c r="L50" i="18" s="1"/>
  <c r="R16" i="19"/>
  <c r="M20" i="18" s="1"/>
  <c r="Q38" i="19"/>
  <c r="L42" i="18" s="1"/>
  <c r="O17" i="19"/>
  <c r="J21" i="18" s="1"/>
  <c r="Q39" i="19"/>
  <c r="L43" i="18" s="1"/>
  <c r="R54" i="19"/>
  <c r="M58" i="18" s="1"/>
  <c r="Q31" i="19"/>
  <c r="L35" i="18" s="1"/>
  <c r="R37" i="19"/>
  <c r="M41" i="18" s="1"/>
  <c r="R11" i="19"/>
  <c r="M15" i="18" s="1"/>
  <c r="Q51" i="19"/>
  <c r="L55" i="18" s="1"/>
  <c r="O8" i="19"/>
  <c r="J12" i="18" s="1"/>
  <c r="P53" i="19"/>
  <c r="K57" i="18" s="1"/>
  <c r="P48" i="19"/>
  <c r="K52" i="18" s="1"/>
  <c r="P12" i="19"/>
  <c r="K16" i="18" s="1"/>
  <c r="O33" i="19"/>
  <c r="J37" i="18" s="1"/>
  <c r="Q36" i="19"/>
  <c r="L40" i="18" s="1"/>
  <c r="Q44" i="19"/>
  <c r="L48" i="18" s="1"/>
  <c r="P27" i="19"/>
  <c r="K31" i="18" s="1"/>
  <c r="O42" i="19"/>
  <c r="J46" i="18" s="1"/>
  <c r="R31" i="19"/>
  <c r="M35" i="18" s="1"/>
  <c r="Q28" i="19"/>
  <c r="L32" i="18" s="1"/>
  <c r="Q23" i="19"/>
  <c r="L27" i="18" s="1"/>
  <c r="P49" i="19"/>
  <c r="K53" i="18" s="1"/>
  <c r="P13" i="19"/>
  <c r="K17" i="18" s="1"/>
  <c r="R22" i="19"/>
  <c r="M26" i="18" s="1"/>
  <c r="Q47" i="19"/>
  <c r="L51" i="18" s="1"/>
  <c r="O40" i="19"/>
  <c r="J44" i="18" s="1"/>
  <c r="R40" i="19"/>
  <c r="M44" i="18" s="1"/>
  <c r="R10" i="19"/>
  <c r="M14" i="18" s="1"/>
  <c r="R28" i="19"/>
  <c r="M32" i="18" s="1"/>
  <c r="Q55" i="19"/>
  <c r="L59" i="18" s="1"/>
  <c r="P46" i="19"/>
  <c r="K50" i="18" s="1"/>
  <c r="P11" i="19"/>
  <c r="K15" i="18" s="1"/>
  <c r="R48" i="19"/>
  <c r="M52" i="18" s="1"/>
  <c r="P15" i="19"/>
  <c r="K19" i="18" s="1"/>
  <c r="P16" i="19"/>
  <c r="K20" i="18" s="1"/>
  <c r="O30" i="19"/>
  <c r="J34" i="18" s="1"/>
  <c r="R17" i="19"/>
  <c r="M21" i="18" s="1"/>
  <c r="O26" i="19"/>
  <c r="J30" i="18" s="1"/>
  <c r="P33" i="19"/>
  <c r="K37" i="18" s="1"/>
  <c r="R41" i="19"/>
  <c r="M45" i="18" s="1"/>
  <c r="Q7" i="19"/>
  <c r="L11" i="18" s="1"/>
  <c r="Q27" i="19"/>
  <c r="L31" i="18" s="1"/>
  <c r="P52" i="19"/>
  <c r="K56" i="18" s="1"/>
  <c r="R34" i="19"/>
  <c r="M38" i="18" s="1"/>
  <c r="Q19" i="19"/>
  <c r="L23" i="18" s="1"/>
  <c r="P23" i="19"/>
  <c r="K27" i="18" s="1"/>
  <c r="P50" i="19"/>
  <c r="K54" i="18" s="1"/>
  <c r="R32" i="19"/>
  <c r="M36" i="18" s="1"/>
  <c r="R39" i="19"/>
  <c r="M43" i="18" s="1"/>
  <c r="P17" i="19"/>
  <c r="K21" i="18" s="1"/>
  <c r="P45" i="19"/>
  <c r="K49" i="18" s="1"/>
  <c r="R24" i="19"/>
  <c r="M28" i="18" s="1"/>
  <c r="Q52" i="19"/>
  <c r="L56" i="18" s="1"/>
  <c r="P36" i="19"/>
  <c r="K40" i="18" s="1"/>
  <c r="Q49" i="19"/>
  <c r="L53" i="18" s="1"/>
  <c r="R18" i="19"/>
  <c r="M22" i="18" s="1"/>
  <c r="Q54" i="19"/>
  <c r="L58" i="18" s="1"/>
  <c r="P42" i="19"/>
  <c r="K46" i="18" s="1"/>
  <c r="P41" i="19"/>
  <c r="K45" i="18" s="1"/>
  <c r="R20" i="19"/>
  <c r="M24" i="18" s="1"/>
  <c r="Q48" i="19"/>
  <c r="L52" i="18" s="1"/>
  <c r="R13" i="19"/>
  <c r="M17" i="18" s="1"/>
  <c r="O27" i="19"/>
  <c r="J31" i="18" s="1"/>
  <c r="R14" i="19"/>
  <c r="M18" i="18" s="1"/>
  <c r="Q50" i="19"/>
  <c r="L54" i="18" s="1"/>
  <c r="R53" i="19"/>
  <c r="M57" i="18" s="1"/>
  <c r="P38" i="19"/>
  <c r="K42" i="18" s="1"/>
  <c r="P40" i="19"/>
  <c r="K44" i="18" s="1"/>
  <c r="R55" i="19"/>
  <c r="M59" i="18" s="1"/>
  <c r="O52" i="19"/>
  <c r="J56" i="18" s="1"/>
  <c r="O15" i="19"/>
  <c r="J19" i="18" s="1"/>
  <c r="R9" i="19"/>
  <c r="M13" i="18" s="1"/>
  <c r="P34" i="19"/>
  <c r="K38" i="18" s="1"/>
  <c r="Q42" i="19"/>
  <c r="L46" i="18" s="1"/>
  <c r="O23" i="19"/>
  <c r="J27" i="18" s="1"/>
  <c r="P30" i="19"/>
  <c r="K34" i="18" s="1"/>
  <c r="O9" i="19"/>
  <c r="J13" i="18" s="1"/>
  <c r="O43" i="19"/>
  <c r="J47" i="18" s="1"/>
  <c r="P20" i="19"/>
  <c r="K24" i="18" s="1"/>
  <c r="Q29" i="19"/>
  <c r="L33" i="18" s="1"/>
  <c r="O28" i="19"/>
  <c r="J32" i="18" s="1"/>
  <c r="R50" i="19"/>
  <c r="M54" i="18" s="1"/>
  <c r="O12" i="19"/>
  <c r="J16" i="18" s="1"/>
  <c r="Q45" i="19"/>
  <c r="L49" i="18" s="1"/>
  <c r="P26" i="19"/>
  <c r="K30" i="18" s="1"/>
  <c r="Q9" i="19"/>
  <c r="L13" i="18" s="1"/>
  <c r="P25" i="19"/>
  <c r="K29" i="18" s="1"/>
  <c r="R52" i="19"/>
  <c r="M56" i="18" s="1"/>
  <c r="R21" i="19"/>
  <c r="M25" i="18" s="1"/>
  <c r="Q32" i="19"/>
  <c r="L36" i="18" s="1"/>
  <c r="O31" i="19"/>
  <c r="J35" i="18" s="1"/>
  <c r="O53" i="19"/>
  <c r="J57" i="18" s="1"/>
  <c r="O16" i="19"/>
  <c r="J20" i="18" s="1"/>
  <c r="R46" i="19"/>
  <c r="M50" i="18" s="1"/>
  <c r="R33" i="19"/>
  <c r="M37" i="18" s="1"/>
  <c r="Q34" i="19"/>
  <c r="L38" i="18" s="1"/>
  <c r="O49" i="19"/>
  <c r="J53" i="18" s="1"/>
  <c r="P22" i="19"/>
  <c r="K26" i="18" s="1"/>
  <c r="O55" i="19"/>
  <c r="J59" i="18" s="1"/>
  <c r="O46" i="19"/>
  <c r="J50" i="18" s="1"/>
  <c r="Q13" i="19"/>
  <c r="L17" i="18" s="1"/>
  <c r="O19" i="19"/>
  <c r="J23" i="18" s="1"/>
  <c r="O41" i="19"/>
  <c r="J45" i="18" s="1"/>
  <c r="P7" i="19"/>
  <c r="K11" i="18" s="1"/>
  <c r="R42" i="19"/>
  <c r="M46" i="18" s="1"/>
  <c r="O35" i="19"/>
  <c r="J39" i="18" s="1"/>
  <c r="Q30" i="19"/>
  <c r="L34" i="18" s="1"/>
  <c r="O37" i="19"/>
  <c r="J41" i="18" s="1"/>
  <c r="P18" i="19"/>
  <c r="K22" i="18" s="1"/>
  <c r="O34" i="19"/>
  <c r="J38" i="18" s="1"/>
  <c r="O7" i="19"/>
  <c r="J11" i="18" s="1"/>
  <c r="Q15" i="19"/>
  <c r="L19" i="18" s="1"/>
  <c r="P51" i="19"/>
  <c r="K55" i="18" s="1"/>
  <c r="R38" i="19"/>
  <c r="M42" i="18" s="1"/>
  <c r="Q37" i="19"/>
  <c r="L41" i="18" s="1"/>
  <c r="Q26" i="19"/>
  <c r="L30" i="18" s="1"/>
  <c r="O25" i="19"/>
  <c r="J29" i="18" s="1"/>
  <c r="P14" i="19"/>
  <c r="K18" i="18" s="1"/>
  <c r="O22" i="19"/>
  <c r="J26" i="18" s="1"/>
  <c r="O44" i="19"/>
  <c r="J48" i="18" s="1"/>
  <c r="R45" i="19"/>
  <c r="M49" i="18" s="1"/>
  <c r="Q11" i="19"/>
  <c r="L15" i="18" s="1"/>
  <c r="P47" i="19"/>
  <c r="K51" i="18" s="1"/>
  <c r="R29" i="19"/>
  <c r="M33" i="18" s="1"/>
  <c r="Q22" i="19"/>
  <c r="L26" i="18" s="1"/>
  <c r="O13" i="19"/>
  <c r="J17" i="18" s="1"/>
  <c r="P10" i="19"/>
  <c r="K14" i="18" s="1"/>
  <c r="O21" i="19"/>
  <c r="J25" i="18" s="1"/>
  <c r="R27" i="19"/>
  <c r="M31" i="18" s="1"/>
  <c r="O47" i="19"/>
  <c r="J51" i="18" s="1"/>
  <c r="Q18" i="19"/>
  <c r="L22" i="18" s="1"/>
  <c r="P54" i="19"/>
  <c r="K58" i="18" s="1"/>
  <c r="E6" i="6" l="1"/>
  <c r="B3" i="3" l="1"/>
  <c r="K3" i="3"/>
  <c r="K4" i="3"/>
  <c r="K5" i="3"/>
  <c r="K6" i="3"/>
  <c r="K7" i="3"/>
  <c r="K8" i="3"/>
  <c r="K9" i="3"/>
  <c r="K10" i="3"/>
  <c r="K11" i="3"/>
  <c r="K2" i="3"/>
  <c r="DG63" i="10"/>
  <c r="L63" i="10"/>
  <c r="M63" i="10"/>
  <c r="N63" i="10"/>
  <c r="O63" i="10"/>
  <c r="P63" i="10"/>
  <c r="Q63" i="10"/>
  <c r="R63" i="10"/>
  <c r="S63" i="10"/>
  <c r="T63" i="10"/>
  <c r="U63" i="10"/>
  <c r="V63" i="10"/>
  <c r="W63" i="10"/>
  <c r="X63" i="10"/>
  <c r="Y63" i="10"/>
  <c r="Z63" i="10"/>
  <c r="AA63" i="10"/>
  <c r="AB63" i="10"/>
  <c r="AC63" i="10"/>
  <c r="AD63" i="10"/>
  <c r="AE63" i="10"/>
  <c r="AF63" i="10"/>
  <c r="AG63" i="10"/>
  <c r="AH63" i="10"/>
  <c r="AI63" i="10"/>
  <c r="AJ63" i="10"/>
  <c r="AK63" i="10"/>
  <c r="AL63" i="10"/>
  <c r="AM63" i="10"/>
  <c r="AN63" i="10"/>
  <c r="AO63" i="10"/>
  <c r="AP63" i="10"/>
  <c r="AQ63" i="10"/>
  <c r="AR63" i="10"/>
  <c r="AS63" i="10"/>
  <c r="AT63" i="10"/>
  <c r="AU63" i="10"/>
  <c r="AV63" i="10"/>
  <c r="AW63" i="10"/>
  <c r="AX63" i="10"/>
  <c r="AY63" i="10"/>
  <c r="AZ63" i="10"/>
  <c r="BA63" i="10"/>
  <c r="BB63" i="10"/>
  <c r="BC63" i="10"/>
  <c r="BD63" i="10"/>
  <c r="BE63" i="10"/>
  <c r="BF63" i="10"/>
  <c r="BG63" i="10"/>
  <c r="BH63" i="10"/>
  <c r="BI63" i="10"/>
  <c r="BJ63" i="10"/>
  <c r="BK63" i="10"/>
  <c r="BL63" i="10"/>
  <c r="BM63" i="10"/>
  <c r="BN63" i="10"/>
  <c r="BO63" i="10"/>
  <c r="BP63" i="10"/>
  <c r="BQ63" i="10"/>
  <c r="BR63" i="10"/>
  <c r="BS63" i="10"/>
  <c r="BT63" i="10"/>
  <c r="BU63" i="10"/>
  <c r="BV63" i="10"/>
  <c r="BW63" i="10"/>
  <c r="BX63" i="10"/>
  <c r="BY63" i="10"/>
  <c r="BZ63" i="10"/>
  <c r="CA63" i="10"/>
  <c r="CB63" i="10"/>
  <c r="CC63" i="10"/>
  <c r="CD63" i="10"/>
  <c r="CE63" i="10"/>
  <c r="CF63" i="10"/>
  <c r="CG63" i="10"/>
  <c r="CH63" i="10"/>
  <c r="CI63" i="10"/>
  <c r="CJ63" i="10"/>
  <c r="CK63" i="10"/>
  <c r="CL63" i="10"/>
  <c r="CM63" i="10"/>
  <c r="CN63" i="10"/>
  <c r="CO63" i="10"/>
  <c r="CP63" i="10"/>
  <c r="CQ63" i="10"/>
  <c r="CR63" i="10"/>
  <c r="CS63" i="10"/>
  <c r="CT63" i="10"/>
  <c r="CU63" i="10"/>
  <c r="CV63" i="10"/>
  <c r="CW63" i="10"/>
  <c r="CX63" i="10"/>
  <c r="CY63" i="10"/>
  <c r="CZ63" i="10"/>
  <c r="DA63" i="10"/>
  <c r="DB63" i="10"/>
  <c r="DC63" i="10"/>
  <c r="DD63" i="10"/>
  <c r="DE63" i="10"/>
  <c r="DF63" i="10"/>
  <c r="K23" i="10"/>
  <c r="K25" i="10"/>
  <c r="K28" i="10"/>
  <c r="K29" i="10"/>
  <c r="K30" i="10"/>
  <c r="K31" i="10"/>
  <c r="K32" i="10"/>
  <c r="K33" i="10"/>
  <c r="K34" i="10"/>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61" i="10"/>
  <c r="D29" i="10" l="1"/>
  <c r="E29" i="10" s="1"/>
  <c r="C27" i="18" s="1"/>
  <c r="D14" i="10"/>
  <c r="E14" i="10" s="1"/>
  <c r="C12" i="18" s="1"/>
  <c r="D16" i="10"/>
  <c r="E16" i="10" s="1"/>
  <c r="C14" i="18" s="1"/>
  <c r="D55" i="10"/>
  <c r="D23" i="10"/>
  <c r="E23" i="10" s="1"/>
  <c r="C21" i="18" s="1"/>
  <c r="D54" i="10"/>
  <c r="E54" i="10" s="1"/>
  <c r="C52" i="18" s="1"/>
  <c r="D22" i="10"/>
  <c r="E22" i="10" s="1"/>
  <c r="C20" i="18" s="1"/>
  <c r="D13" i="10"/>
  <c r="E13" i="10" s="1"/>
  <c r="C11" i="18" s="1"/>
  <c r="D60" i="10"/>
  <c r="E60" i="10" s="1"/>
  <c r="C58" i="18" s="1"/>
  <c r="D52" i="10"/>
  <c r="E52" i="10" s="1"/>
  <c r="C50" i="18" s="1"/>
  <c r="D44" i="10"/>
  <c r="E44" i="10" s="1"/>
  <c r="C42" i="18" s="1"/>
  <c r="D36" i="10"/>
  <c r="E36" i="10" s="1"/>
  <c r="C34" i="18" s="1"/>
  <c r="D28" i="10"/>
  <c r="E28" i="10" s="1"/>
  <c r="C26" i="18" s="1"/>
  <c r="D20" i="10"/>
  <c r="E20" i="10" s="1"/>
  <c r="C18" i="18" s="1"/>
  <c r="D47" i="10"/>
  <c r="E47" i="10" s="1"/>
  <c r="C45" i="18" s="1"/>
  <c r="D38" i="10"/>
  <c r="E38" i="10" s="1"/>
  <c r="C36" i="18" s="1"/>
  <c r="D21" i="10"/>
  <c r="E21" i="10" s="1"/>
  <c r="C19" i="18" s="1"/>
  <c r="D59" i="10"/>
  <c r="E59" i="10" s="1"/>
  <c r="C57" i="18" s="1"/>
  <c r="D51" i="10"/>
  <c r="E51" i="10" s="1"/>
  <c r="C49" i="18" s="1"/>
  <c r="D43" i="10"/>
  <c r="E43" i="10" s="1"/>
  <c r="C41" i="18" s="1"/>
  <c r="D35" i="10"/>
  <c r="E35" i="10" s="1"/>
  <c r="C33" i="18" s="1"/>
  <c r="D27" i="10"/>
  <c r="E27" i="10" s="1"/>
  <c r="C25" i="18" s="1"/>
  <c r="D19" i="10"/>
  <c r="E19" i="10" s="1"/>
  <c r="C17" i="18" s="1"/>
  <c r="D31" i="10"/>
  <c r="E31" i="10" s="1"/>
  <c r="C29" i="18" s="1"/>
  <c r="D30" i="10"/>
  <c r="E30" i="10" s="1"/>
  <c r="C28" i="18" s="1"/>
  <c r="D53" i="10"/>
  <c r="E53" i="10" s="1"/>
  <c r="C51" i="18" s="1"/>
  <c r="D45" i="10"/>
  <c r="E45" i="10" s="1"/>
  <c r="C43" i="18" s="1"/>
  <c r="D58" i="10"/>
  <c r="E58" i="10" s="1"/>
  <c r="C56" i="18" s="1"/>
  <c r="D50" i="10"/>
  <c r="E50" i="10" s="1"/>
  <c r="C48" i="18" s="1"/>
  <c r="D42" i="10"/>
  <c r="E42" i="10" s="1"/>
  <c r="C40" i="18" s="1"/>
  <c r="D34" i="10"/>
  <c r="E34" i="10" s="1"/>
  <c r="C32" i="18" s="1"/>
  <c r="D26" i="10"/>
  <c r="E26" i="10" s="1"/>
  <c r="C24" i="18" s="1"/>
  <c r="D18" i="10"/>
  <c r="E18" i="10" s="1"/>
  <c r="C16" i="18" s="1"/>
  <c r="D39" i="10"/>
  <c r="E39" i="10" s="1"/>
  <c r="C37" i="18" s="1"/>
  <c r="D46" i="10"/>
  <c r="E46" i="10" s="1"/>
  <c r="C44" i="18" s="1"/>
  <c r="D37" i="10"/>
  <c r="E37" i="10" s="1"/>
  <c r="C35" i="18" s="1"/>
  <c r="D57" i="10"/>
  <c r="E57" i="10" s="1"/>
  <c r="C55" i="18" s="1"/>
  <c r="D49" i="10"/>
  <c r="E49" i="10" s="1"/>
  <c r="C47" i="18" s="1"/>
  <c r="D41" i="10"/>
  <c r="E41" i="10" s="1"/>
  <c r="C39" i="18" s="1"/>
  <c r="D33" i="10"/>
  <c r="E33" i="10" s="1"/>
  <c r="C31" i="18" s="1"/>
  <c r="D25" i="10"/>
  <c r="E25" i="10" s="1"/>
  <c r="C23" i="18" s="1"/>
  <c r="D17" i="10"/>
  <c r="E17" i="10" s="1"/>
  <c r="C15" i="18" s="1"/>
  <c r="D15" i="10"/>
  <c r="E15" i="10" s="1"/>
  <c r="C13" i="18" s="1"/>
  <c r="D12" i="10"/>
  <c r="E12" i="10" s="1"/>
  <c r="C10" i="18" s="1"/>
  <c r="D61" i="10"/>
  <c r="E61" i="10" s="1"/>
  <c r="C59" i="18" s="1"/>
  <c r="D56" i="10"/>
  <c r="E56" i="10" s="1"/>
  <c r="C54" i="18" s="1"/>
  <c r="D48" i="10"/>
  <c r="E48" i="10" s="1"/>
  <c r="C46" i="18" s="1"/>
  <c r="D40" i="10"/>
  <c r="E40" i="10" s="1"/>
  <c r="C38" i="18" s="1"/>
  <c r="D32" i="10"/>
  <c r="E32" i="10" s="1"/>
  <c r="C30" i="18" s="1"/>
  <c r="D24" i="10"/>
  <c r="E24" i="10" s="1"/>
  <c r="C22" i="18" s="1"/>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299" i="4"/>
  <c r="E300" i="4"/>
  <c r="E301" i="4"/>
  <c r="E302" i="4"/>
  <c r="E303" i="4"/>
  <c r="E304" i="4"/>
  <c r="E305" i="4"/>
  <c r="E306" i="4"/>
  <c r="E307" i="4"/>
  <c r="E308" i="4"/>
  <c r="E309" i="4"/>
  <c r="E310" i="4"/>
  <c r="E31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362" i="4"/>
  <c r="E363" i="4"/>
  <c r="E364" i="4"/>
  <c r="E365" i="4"/>
  <c r="E366" i="4"/>
  <c r="E367" i="4"/>
  <c r="E368" i="4"/>
  <c r="E369" i="4"/>
  <c r="E370" i="4"/>
  <c r="E371" i="4"/>
  <c r="E372" i="4"/>
  <c r="E373" i="4"/>
  <c r="E374" i="4"/>
  <c r="E375" i="4"/>
  <c r="E376" i="4"/>
  <c r="E377" i="4"/>
  <c r="E378" i="4"/>
  <c r="E379" i="4"/>
  <c r="E380" i="4"/>
  <c r="E381" i="4"/>
  <c r="E382" i="4"/>
  <c r="E383" i="4"/>
  <c r="E384" i="4"/>
  <c r="E385" i="4"/>
  <c r="E386" i="4"/>
  <c r="E387" i="4"/>
  <c r="E388" i="4"/>
  <c r="E389" i="4"/>
  <c r="E390" i="4"/>
  <c r="E391" i="4"/>
  <c r="E392" i="4"/>
  <c r="E393" i="4"/>
  <c r="E394" i="4"/>
  <c r="E395" i="4"/>
  <c r="E396" i="4"/>
  <c r="E397" i="4"/>
  <c r="E398" i="4"/>
  <c r="E399" i="4"/>
  <c r="E400" i="4"/>
  <c r="E401" i="4"/>
  <c r="E402" i="4"/>
  <c r="E403" i="4"/>
  <c r="E404" i="4"/>
  <c r="E405" i="4"/>
  <c r="E406" i="4"/>
  <c r="E407" i="4"/>
  <c r="E408" i="4"/>
  <c r="E409" i="4"/>
  <c r="E410" i="4"/>
  <c r="E411" i="4"/>
  <c r="E412" i="4"/>
  <c r="E413" i="4"/>
  <c r="E414" i="4"/>
  <c r="E415" i="4"/>
  <c r="E416" i="4"/>
  <c r="E417" i="4"/>
  <c r="E418" i="4"/>
  <c r="E419" i="4"/>
  <c r="E420" i="4"/>
  <c r="E421" i="4"/>
  <c r="E422" i="4"/>
  <c r="E423" i="4"/>
  <c r="E424" i="4"/>
  <c r="E425" i="4"/>
  <c r="E426" i="4"/>
  <c r="E427" i="4"/>
  <c r="E428" i="4"/>
  <c r="E429" i="4"/>
  <c r="E430" i="4"/>
  <c r="E431" i="4"/>
  <c r="E432" i="4"/>
  <c r="E433" i="4"/>
  <c r="E434" i="4"/>
  <c r="E435" i="4"/>
  <c r="E436" i="4"/>
  <c r="E437" i="4"/>
  <c r="E438" i="4"/>
  <c r="E439" i="4"/>
  <c r="E440" i="4"/>
  <c r="E441" i="4"/>
  <c r="E442" i="4"/>
  <c r="E443" i="4"/>
  <c r="E444" i="4"/>
  <c r="E445" i="4"/>
  <c r="E446" i="4"/>
  <c r="E447" i="4"/>
  <c r="E448" i="4"/>
  <c r="E449" i="4"/>
  <c r="E450" i="4"/>
  <c r="E451" i="4"/>
  <c r="E452" i="4"/>
  <c r="E453" i="4"/>
  <c r="E454" i="4"/>
  <c r="E455" i="4"/>
  <c r="E456" i="4"/>
  <c r="E457" i="4"/>
  <c r="E458" i="4"/>
  <c r="E459" i="4"/>
  <c r="E460" i="4"/>
  <c r="E461" i="4"/>
  <c r="E462" i="4"/>
  <c r="E463" i="4"/>
  <c r="E464" i="4"/>
  <c r="E465" i="4"/>
  <c r="E466" i="4"/>
  <c r="E467" i="4"/>
  <c r="E468" i="4"/>
  <c r="E469" i="4"/>
  <c r="E470" i="4"/>
  <c r="E471" i="4"/>
  <c r="E472" i="4"/>
  <c r="E473" i="4"/>
  <c r="E474" i="4"/>
  <c r="E475" i="4"/>
  <c r="E476" i="4"/>
  <c r="E477" i="4"/>
  <c r="E478" i="4"/>
  <c r="E479" i="4"/>
  <c r="E480" i="4"/>
  <c r="E481" i="4"/>
  <c r="E482" i="4"/>
  <c r="E483" i="4"/>
  <c r="E484" i="4"/>
  <c r="E485" i="4"/>
  <c r="E486" i="4"/>
  <c r="E487" i="4"/>
  <c r="E488" i="4"/>
  <c r="E489" i="4"/>
  <c r="E490" i="4"/>
  <c r="E491" i="4"/>
  <c r="E492" i="4"/>
  <c r="E493" i="4"/>
  <c r="E494" i="4"/>
  <c r="E495" i="4"/>
  <c r="E496" i="4"/>
  <c r="E497" i="4"/>
  <c r="E498" i="4"/>
  <c r="E499" i="4"/>
  <c r="E500" i="4"/>
  <c r="E501" i="4"/>
  <c r="E502" i="4"/>
  <c r="E503" i="4"/>
  <c r="E504" i="4"/>
  <c r="B1" i="4"/>
  <c r="C7" i="4" s="1"/>
  <c r="B2" i="4"/>
  <c r="D197" i="8"/>
  <c r="D198" i="8"/>
  <c r="D199" i="8"/>
  <c r="D200" i="8"/>
  <c r="D201" i="8"/>
  <c r="D202" i="8"/>
  <c r="D203" i="8"/>
  <c r="D204" i="8"/>
  <c r="D205" i="8"/>
  <c r="D206" i="8"/>
  <c r="D207" i="8"/>
  <c r="D208" i="8"/>
  <c r="D209" i="8"/>
  <c r="D210" i="8"/>
  <c r="D211" i="8"/>
  <c r="D212" i="8"/>
  <c r="D213" i="8"/>
  <c r="D214" i="8"/>
  <c r="D215" i="8"/>
  <c r="D216" i="8"/>
  <c r="D217" i="8"/>
  <c r="D218" i="8"/>
  <c r="D219" i="8"/>
  <c r="D220" i="8"/>
  <c r="D221" i="8"/>
  <c r="D222" i="8"/>
  <c r="D223" i="8"/>
  <c r="D224" i="8"/>
  <c r="D225" i="8"/>
  <c r="D226" i="8"/>
  <c r="D227" i="8"/>
  <c r="D228" i="8"/>
  <c r="D229" i="8"/>
  <c r="D230" i="8"/>
  <c r="D231" i="8"/>
  <c r="D232" i="8"/>
  <c r="D233" i="8"/>
  <c r="D234" i="8"/>
  <c r="D235" i="8"/>
  <c r="D236" i="8"/>
  <c r="D237" i="8"/>
  <c r="D238" i="8"/>
  <c r="D239" i="8"/>
  <c r="D240" i="8"/>
  <c r="D241" i="8"/>
  <c r="D242" i="8"/>
  <c r="D243" i="8"/>
  <c r="D244" i="8"/>
  <c r="D245" i="8"/>
  <c r="D246" i="8"/>
  <c r="D247" i="8"/>
  <c r="D248" i="8"/>
  <c r="D249" i="8"/>
  <c r="D250" i="8"/>
  <c r="D251" i="8"/>
  <c r="D252" i="8"/>
  <c r="D253" i="8"/>
  <c r="D254" i="8"/>
  <c r="D255" i="8"/>
  <c r="D256" i="8"/>
  <c r="D257" i="8"/>
  <c r="D258" i="8"/>
  <c r="D259" i="8"/>
  <c r="D260" i="8"/>
  <c r="D261" i="8"/>
  <c r="D262" i="8"/>
  <c r="D263" i="8"/>
  <c r="D264" i="8"/>
  <c r="D265" i="8"/>
  <c r="D266" i="8"/>
  <c r="D267" i="8"/>
  <c r="D268" i="8"/>
  <c r="D269" i="8"/>
  <c r="D270" i="8"/>
  <c r="D271" i="8"/>
  <c r="D272" i="8"/>
  <c r="D273" i="8"/>
  <c r="D274" i="8"/>
  <c r="D275" i="8"/>
  <c r="D276" i="8"/>
  <c r="D277" i="8"/>
  <c r="D278" i="8"/>
  <c r="D279" i="8"/>
  <c r="D280" i="8"/>
  <c r="D281" i="8"/>
  <c r="D282" i="8"/>
  <c r="D283" i="8"/>
  <c r="D284" i="8"/>
  <c r="D285" i="8"/>
  <c r="D286" i="8"/>
  <c r="D287" i="8"/>
  <c r="D288" i="8"/>
  <c r="D289" i="8"/>
  <c r="D290" i="8"/>
  <c r="D291" i="8"/>
  <c r="D292" i="8"/>
  <c r="D293" i="8"/>
  <c r="D294" i="8"/>
  <c r="D295" i="8"/>
  <c r="D296" i="8"/>
  <c r="D297" i="8"/>
  <c r="D298" i="8"/>
  <c r="D299" i="8"/>
  <c r="D300" i="8"/>
  <c r="D301" i="8"/>
  <c r="D302" i="8"/>
  <c r="D303" i="8"/>
  <c r="D304" i="8"/>
  <c r="D305" i="8"/>
  <c r="D306" i="8"/>
  <c r="D307" i="8"/>
  <c r="D308" i="8"/>
  <c r="D309" i="8"/>
  <c r="D310" i="8"/>
  <c r="D311" i="8"/>
  <c r="D312" i="8"/>
  <c r="D313" i="8"/>
  <c r="D314" i="8"/>
  <c r="D315" i="8"/>
  <c r="D316" i="8"/>
  <c r="D317" i="8"/>
  <c r="D318" i="8"/>
  <c r="D319" i="8"/>
  <c r="D320" i="8"/>
  <c r="D321" i="8"/>
  <c r="D322" i="8"/>
  <c r="D323" i="8"/>
  <c r="D324" i="8"/>
  <c r="D325" i="8"/>
  <c r="D326" i="8"/>
  <c r="D327" i="8"/>
  <c r="D328" i="8"/>
  <c r="D329" i="8"/>
  <c r="D330" i="8"/>
  <c r="D331" i="8"/>
  <c r="D332" i="8"/>
  <c r="D333" i="8"/>
  <c r="D334" i="8"/>
  <c r="D335" i="8"/>
  <c r="D336" i="8"/>
  <c r="D337" i="8"/>
  <c r="D338" i="8"/>
  <c r="D339" i="8"/>
  <c r="D340" i="8"/>
  <c r="D341" i="8"/>
  <c r="D342" i="8"/>
  <c r="D343" i="8"/>
  <c r="D344" i="8"/>
  <c r="D345" i="8"/>
  <c r="D346" i="8"/>
  <c r="D347" i="8"/>
  <c r="D348" i="8"/>
  <c r="D349" i="8"/>
  <c r="D350" i="8"/>
  <c r="D351" i="8"/>
  <c r="D352" i="8"/>
  <c r="D353" i="8"/>
  <c r="D354" i="8"/>
  <c r="D355" i="8"/>
  <c r="D356" i="8"/>
  <c r="D357" i="8"/>
  <c r="D358" i="8"/>
  <c r="D359" i="8"/>
  <c r="D360" i="8"/>
  <c r="D361" i="8"/>
  <c r="D362" i="8"/>
  <c r="D363" i="8"/>
  <c r="D364" i="8"/>
  <c r="D365" i="8"/>
  <c r="D366" i="8"/>
  <c r="D367" i="8"/>
  <c r="D368" i="8"/>
  <c r="D369" i="8"/>
  <c r="D370" i="8"/>
  <c r="D371" i="8"/>
  <c r="D372" i="8"/>
  <c r="D373" i="8"/>
  <c r="D374" i="8"/>
  <c r="D375" i="8"/>
  <c r="D376" i="8"/>
  <c r="D377" i="8"/>
  <c r="D378" i="8"/>
  <c r="D379" i="8"/>
  <c r="D380" i="8"/>
  <c r="D381" i="8"/>
  <c r="D382" i="8"/>
  <c r="D383" i="8"/>
  <c r="D384" i="8"/>
  <c r="D385" i="8"/>
  <c r="D386" i="8"/>
  <c r="D387" i="8"/>
  <c r="D388" i="8"/>
  <c r="D389" i="8"/>
  <c r="D390" i="8"/>
  <c r="D391" i="8"/>
  <c r="D392" i="8"/>
  <c r="D393" i="8"/>
  <c r="D394" i="8"/>
  <c r="D395" i="8"/>
  <c r="D396" i="8"/>
  <c r="D397" i="8"/>
  <c r="D398" i="8"/>
  <c r="D399" i="8"/>
  <c r="D400" i="8"/>
  <c r="D401" i="8"/>
  <c r="D402" i="8"/>
  <c r="D403" i="8"/>
  <c r="D404" i="8"/>
  <c r="D405" i="8"/>
  <c r="D406" i="8"/>
  <c r="D407" i="8"/>
  <c r="D408" i="8"/>
  <c r="D409" i="8"/>
  <c r="D410" i="8"/>
  <c r="D411" i="8"/>
  <c r="D412" i="8"/>
  <c r="D413" i="8"/>
  <c r="D414" i="8"/>
  <c r="D415" i="8"/>
  <c r="D416" i="8"/>
  <c r="D417" i="8"/>
  <c r="D418" i="8"/>
  <c r="D419" i="8"/>
  <c r="D420" i="8"/>
  <c r="D421" i="8"/>
  <c r="D422" i="8"/>
  <c r="D423" i="8"/>
  <c r="D424" i="8"/>
  <c r="D425" i="8"/>
  <c r="D426" i="8"/>
  <c r="D427" i="8"/>
  <c r="D428" i="8"/>
  <c r="D429" i="8"/>
  <c r="D430" i="8"/>
  <c r="D431" i="8"/>
  <c r="D432" i="8"/>
  <c r="D433" i="8"/>
  <c r="D434" i="8"/>
  <c r="D435" i="8"/>
  <c r="D436" i="8"/>
  <c r="D437" i="8"/>
  <c r="D438" i="8"/>
  <c r="D439" i="8"/>
  <c r="D440" i="8"/>
  <c r="D441" i="8"/>
  <c r="D442" i="8"/>
  <c r="D443" i="8"/>
  <c r="D444" i="8"/>
  <c r="D445" i="8"/>
  <c r="D446" i="8"/>
  <c r="D447" i="8"/>
  <c r="D448" i="8"/>
  <c r="D449" i="8"/>
  <c r="D450" i="8"/>
  <c r="D451" i="8"/>
  <c r="D452" i="8"/>
  <c r="D453" i="8"/>
  <c r="D454" i="8"/>
  <c r="D455" i="8"/>
  <c r="D456" i="8"/>
  <c r="D457" i="8"/>
  <c r="D458" i="8"/>
  <c r="D459" i="8"/>
  <c r="D460" i="8"/>
  <c r="D461" i="8"/>
  <c r="D462" i="8"/>
  <c r="D463" i="8"/>
  <c r="D464" i="8"/>
  <c r="D465" i="8"/>
  <c r="D466" i="8"/>
  <c r="D467" i="8"/>
  <c r="D468" i="8"/>
  <c r="D469" i="8"/>
  <c r="D470" i="8"/>
  <c r="D471" i="8"/>
  <c r="D472" i="8"/>
  <c r="D473" i="8"/>
  <c r="D474" i="8"/>
  <c r="D475" i="8"/>
  <c r="D476" i="8"/>
  <c r="D477" i="8"/>
  <c r="D478" i="8"/>
  <c r="D479" i="8"/>
  <c r="D480" i="8"/>
  <c r="D481" i="8"/>
  <c r="D482" i="8"/>
  <c r="D483" i="8"/>
  <c r="D484" i="8"/>
  <c r="D485" i="8"/>
  <c r="D486" i="8"/>
  <c r="D487" i="8"/>
  <c r="D488" i="8"/>
  <c r="D489" i="8"/>
  <c r="D490" i="8"/>
  <c r="D491" i="8"/>
  <c r="D492" i="8"/>
  <c r="D493" i="8"/>
  <c r="D494" i="8"/>
  <c r="D495" i="8"/>
  <c r="D496" i="8"/>
  <c r="D497" i="8"/>
  <c r="D498" i="8"/>
  <c r="D499" i="8"/>
  <c r="D500" i="8"/>
  <c r="D501" i="8"/>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E55" i="10" l="1"/>
  <c r="C53" i="18" s="1"/>
  <c r="Y42" i="18"/>
  <c r="X42" i="18"/>
  <c r="H42" i="18"/>
  <c r="W42" i="18"/>
  <c r="V42" i="18"/>
  <c r="R42" i="18"/>
  <c r="T42" i="18"/>
  <c r="AF42" i="18" s="1"/>
  <c r="S42" i="18"/>
  <c r="AE42" i="18" s="1"/>
  <c r="U42" i="18"/>
  <c r="AG42" i="18" s="1"/>
  <c r="Y54" i="18"/>
  <c r="V54" i="18"/>
  <c r="W54" i="18"/>
  <c r="X54" i="18"/>
  <c r="H54" i="18"/>
  <c r="R54" i="18"/>
  <c r="T54" i="18"/>
  <c r="AF54" i="18" s="1"/>
  <c r="U54" i="18"/>
  <c r="AG54" i="18" s="1"/>
  <c r="S54" i="18"/>
  <c r="AE54" i="18" s="1"/>
  <c r="X37" i="18"/>
  <c r="W37" i="18"/>
  <c r="H37" i="18"/>
  <c r="Y37" i="18"/>
  <c r="V37" i="18"/>
  <c r="T37" i="18"/>
  <c r="AF37" i="18" s="1"/>
  <c r="R37" i="18"/>
  <c r="U37" i="18"/>
  <c r="AG37" i="18" s="1"/>
  <c r="S37" i="18"/>
  <c r="AE37" i="18" s="1"/>
  <c r="Y25" i="18"/>
  <c r="H25" i="18"/>
  <c r="X25" i="18"/>
  <c r="W25" i="18"/>
  <c r="V25" i="18"/>
  <c r="T25" i="18"/>
  <c r="AF25" i="18" s="1"/>
  <c r="U25" i="18"/>
  <c r="AG25" i="18" s="1"/>
  <c r="R25" i="18"/>
  <c r="S25" i="18"/>
  <c r="AE25" i="18" s="1"/>
  <c r="Y50" i="18"/>
  <c r="H50" i="18"/>
  <c r="X50" i="18"/>
  <c r="W50" i="18"/>
  <c r="V50" i="18"/>
  <c r="S50" i="18"/>
  <c r="AE50" i="18" s="1"/>
  <c r="R50" i="18"/>
  <c r="T50" i="18"/>
  <c r="AF50" i="18" s="1"/>
  <c r="U50" i="18"/>
  <c r="AG50" i="18" s="1"/>
  <c r="W44" i="18"/>
  <c r="V44" i="18"/>
  <c r="Y44" i="18"/>
  <c r="H44" i="18"/>
  <c r="X44" i="18"/>
  <c r="R44" i="18"/>
  <c r="T44" i="18"/>
  <c r="AF44" i="18" s="1"/>
  <c r="U44" i="18"/>
  <c r="AG44" i="18" s="1"/>
  <c r="S44" i="18"/>
  <c r="AE44" i="18" s="1"/>
  <c r="X59" i="18"/>
  <c r="V59" i="18"/>
  <c r="Y59" i="18"/>
  <c r="W59" i="18"/>
  <c r="H59" i="18"/>
  <c r="T59" i="18"/>
  <c r="AF59" i="18" s="1"/>
  <c r="U59" i="18"/>
  <c r="AG59" i="18" s="1"/>
  <c r="R59" i="18"/>
  <c r="S59" i="18"/>
  <c r="AE59" i="18" s="1"/>
  <c r="V16" i="18"/>
  <c r="X16" i="18"/>
  <c r="W16" i="18"/>
  <c r="Y16" i="18"/>
  <c r="H16" i="18"/>
  <c r="U16" i="18"/>
  <c r="AG16" i="18" s="1"/>
  <c r="T16" i="18"/>
  <c r="AF16" i="18" s="1"/>
  <c r="R16" i="18"/>
  <c r="S16" i="18"/>
  <c r="AE16" i="18" s="1"/>
  <c r="X33" i="18"/>
  <c r="W33" i="18"/>
  <c r="Y33" i="18"/>
  <c r="H33" i="18"/>
  <c r="V33" i="18"/>
  <c r="R33" i="18"/>
  <c r="T33" i="18"/>
  <c r="AF33" i="18" s="1"/>
  <c r="S33" i="18"/>
  <c r="AE33" i="18" s="1"/>
  <c r="U33" i="18"/>
  <c r="AG33" i="18" s="1"/>
  <c r="X58" i="18"/>
  <c r="Y58" i="18"/>
  <c r="W58" i="18"/>
  <c r="H58" i="18"/>
  <c r="V58" i="18"/>
  <c r="U58" i="18"/>
  <c r="AG58" i="18" s="1"/>
  <c r="R58" i="18"/>
  <c r="T58" i="18"/>
  <c r="AF58" i="18" s="1"/>
  <c r="S58" i="18"/>
  <c r="AE58" i="18" s="1"/>
  <c r="X46" i="18"/>
  <c r="Y46" i="18"/>
  <c r="H46" i="18"/>
  <c r="W46" i="18"/>
  <c r="V46" i="18"/>
  <c r="R46" i="18"/>
  <c r="T46" i="18"/>
  <c r="AF46" i="18" s="1"/>
  <c r="U46" i="18"/>
  <c r="AG46" i="18" s="1"/>
  <c r="S46" i="18"/>
  <c r="AE46" i="18" s="1"/>
  <c r="Y10" i="18"/>
  <c r="V10" i="18"/>
  <c r="X10" i="18"/>
  <c r="H10" i="18"/>
  <c r="W10" i="18"/>
  <c r="U10" i="18"/>
  <c r="AG10" i="18" s="1"/>
  <c r="T10" i="18"/>
  <c r="AF10" i="18" s="1"/>
  <c r="R10" i="18"/>
  <c r="S10" i="18"/>
  <c r="AE10" i="18" s="1"/>
  <c r="V24" i="18"/>
  <c r="Y24" i="18"/>
  <c r="X24" i="18"/>
  <c r="H24" i="18"/>
  <c r="W24" i="18"/>
  <c r="T24" i="18"/>
  <c r="AF24" i="18" s="1"/>
  <c r="R24" i="18"/>
  <c r="U24" i="18"/>
  <c r="AG24" i="18" s="1"/>
  <c r="S24" i="18"/>
  <c r="AE24" i="18" s="1"/>
  <c r="Y41" i="18"/>
  <c r="V41" i="18"/>
  <c r="H41" i="18"/>
  <c r="X41" i="18"/>
  <c r="W41" i="18"/>
  <c r="T41" i="18"/>
  <c r="AF41" i="18" s="1"/>
  <c r="S41" i="18"/>
  <c r="AE41" i="18" s="1"/>
  <c r="R41" i="18"/>
  <c r="U41" i="18"/>
  <c r="AG41" i="18" s="1"/>
  <c r="Y11" i="18"/>
  <c r="V11" i="18"/>
  <c r="X11" i="18"/>
  <c r="W11" i="18"/>
  <c r="H11" i="18"/>
  <c r="R11" i="18"/>
  <c r="T11" i="18"/>
  <c r="AF11" i="18" s="1"/>
  <c r="U11" i="18"/>
  <c r="AG11" i="18" s="1"/>
  <c r="S11" i="18"/>
  <c r="AE11" i="18" s="1"/>
  <c r="Y17" i="18"/>
  <c r="W17" i="18"/>
  <c r="H17" i="18"/>
  <c r="V17" i="18"/>
  <c r="X17" i="18"/>
  <c r="R17" i="18"/>
  <c r="U17" i="18"/>
  <c r="AG17" i="18" s="1"/>
  <c r="T17" i="18"/>
  <c r="AF17" i="18" s="1"/>
  <c r="S17" i="18"/>
  <c r="AE17" i="18" s="1"/>
  <c r="V13" i="18"/>
  <c r="Y13" i="18"/>
  <c r="X13" i="18"/>
  <c r="W13" i="18"/>
  <c r="H13" i="18"/>
  <c r="S13" i="18"/>
  <c r="AE13" i="18" s="1"/>
  <c r="T13" i="18"/>
  <c r="AF13" i="18" s="1"/>
  <c r="R13" i="18"/>
  <c r="U13" i="18"/>
  <c r="AG13" i="18" s="1"/>
  <c r="V32" i="18"/>
  <c r="Y32" i="18"/>
  <c r="H32" i="18"/>
  <c r="X32" i="18"/>
  <c r="W32" i="18"/>
  <c r="S32" i="18"/>
  <c r="AE32" i="18" s="1"/>
  <c r="U32" i="18"/>
  <c r="AG32" i="18" s="1"/>
  <c r="T32" i="18"/>
  <c r="AF32" i="18" s="1"/>
  <c r="R32" i="18"/>
  <c r="W49" i="18"/>
  <c r="Y49" i="18"/>
  <c r="H49" i="18"/>
  <c r="X49" i="18"/>
  <c r="V49" i="18"/>
  <c r="R49" i="18"/>
  <c r="U49" i="18"/>
  <c r="AG49" i="18" s="1"/>
  <c r="T49" i="18"/>
  <c r="AF49" i="18" s="1"/>
  <c r="S49" i="18"/>
  <c r="AE49" i="18" s="1"/>
  <c r="Y20" i="18"/>
  <c r="V20" i="18"/>
  <c r="H20" i="18"/>
  <c r="X20" i="18"/>
  <c r="W20" i="18"/>
  <c r="T20" i="18"/>
  <c r="AF20" i="18" s="1"/>
  <c r="U20" i="18"/>
  <c r="AG20" i="18" s="1"/>
  <c r="S20" i="18"/>
  <c r="AE20" i="18" s="1"/>
  <c r="R20" i="18"/>
  <c r="X35" i="18"/>
  <c r="V35" i="18"/>
  <c r="Y35" i="18"/>
  <c r="H35" i="18"/>
  <c r="W35" i="18"/>
  <c r="U35" i="18"/>
  <c r="AG35" i="18" s="1"/>
  <c r="T35" i="18"/>
  <c r="AF35" i="18" s="1"/>
  <c r="S35" i="18"/>
  <c r="AE35" i="18" s="1"/>
  <c r="R35" i="18"/>
  <c r="V15" i="18"/>
  <c r="X15" i="18"/>
  <c r="H15" i="18"/>
  <c r="W15" i="18"/>
  <c r="Y15" i="18"/>
  <c r="U15" i="18"/>
  <c r="AG15" i="18" s="1"/>
  <c r="S15" i="18"/>
  <c r="AE15" i="18" s="1"/>
  <c r="R15" i="18"/>
  <c r="T15" i="18"/>
  <c r="AF15" i="18" s="1"/>
  <c r="X40" i="18"/>
  <c r="Y40" i="18"/>
  <c r="V40" i="18"/>
  <c r="H40" i="18"/>
  <c r="W40" i="18"/>
  <c r="R40" i="18"/>
  <c r="U40" i="18"/>
  <c r="AG40" i="18" s="1"/>
  <c r="T40" i="18"/>
  <c r="AF40" i="18" s="1"/>
  <c r="S40" i="18"/>
  <c r="AE40" i="18" s="1"/>
  <c r="X57" i="18"/>
  <c r="W57" i="18"/>
  <c r="Y57" i="18"/>
  <c r="V57" i="18"/>
  <c r="H57" i="18"/>
  <c r="S57" i="18"/>
  <c r="AE57" i="18" s="1"/>
  <c r="T57" i="18"/>
  <c r="AF57" i="18" s="1"/>
  <c r="R57" i="18"/>
  <c r="U57" i="18"/>
  <c r="AG57" i="18" s="1"/>
  <c r="V52" i="18"/>
  <c r="Y52" i="18"/>
  <c r="W52" i="18"/>
  <c r="H52" i="18"/>
  <c r="X52" i="18"/>
  <c r="R52" i="18"/>
  <c r="U52" i="18"/>
  <c r="AG52" i="18" s="1"/>
  <c r="T52" i="18"/>
  <c r="AF52" i="18" s="1"/>
  <c r="S52" i="18"/>
  <c r="AE52" i="18" s="1"/>
  <c r="V34" i="18"/>
  <c r="X34" i="18"/>
  <c r="H34" i="18"/>
  <c r="Y34" i="18"/>
  <c r="W34" i="18"/>
  <c r="U34" i="18"/>
  <c r="AG34" i="18" s="1"/>
  <c r="R34" i="18"/>
  <c r="T34" i="18"/>
  <c r="AF34" i="18" s="1"/>
  <c r="S34" i="18"/>
  <c r="AE34" i="18" s="1"/>
  <c r="Y23" i="18"/>
  <c r="H23" i="18"/>
  <c r="W23" i="18"/>
  <c r="X23" i="18"/>
  <c r="V23" i="18"/>
  <c r="T23" i="18"/>
  <c r="AF23" i="18" s="1"/>
  <c r="U23" i="18"/>
  <c r="AG23" i="18" s="1"/>
  <c r="R23" i="18"/>
  <c r="S23" i="18"/>
  <c r="AE23" i="18" s="1"/>
  <c r="W48" i="18"/>
  <c r="V48" i="18"/>
  <c r="X48" i="18"/>
  <c r="Y48" i="18"/>
  <c r="H48" i="18"/>
  <c r="R48" i="18"/>
  <c r="S48" i="18"/>
  <c r="AE48" i="18" s="1"/>
  <c r="U48" i="18"/>
  <c r="AG48" i="18" s="1"/>
  <c r="T48" i="18"/>
  <c r="AF48" i="18" s="1"/>
  <c r="H19" i="18"/>
  <c r="X19" i="18"/>
  <c r="W19" i="18"/>
  <c r="Y19" i="18"/>
  <c r="V19" i="18"/>
  <c r="U19" i="18"/>
  <c r="AG19" i="18" s="1"/>
  <c r="T19" i="18"/>
  <c r="AF19" i="18" s="1"/>
  <c r="R19" i="18"/>
  <c r="S19" i="18"/>
  <c r="AE19" i="18" s="1"/>
  <c r="V21" i="18"/>
  <c r="X21" i="18"/>
  <c r="W21" i="18"/>
  <c r="H21" i="18"/>
  <c r="Y21" i="18"/>
  <c r="R21" i="18"/>
  <c r="U21" i="18"/>
  <c r="AG21" i="18" s="1"/>
  <c r="T21" i="18"/>
  <c r="AF21" i="18" s="1"/>
  <c r="S21" i="18"/>
  <c r="AE21" i="18" s="1"/>
  <c r="X31" i="18"/>
  <c r="Y31" i="18"/>
  <c r="H31" i="18"/>
  <c r="V31" i="18"/>
  <c r="W31" i="18"/>
  <c r="T31" i="18"/>
  <c r="AF31" i="18" s="1"/>
  <c r="R31" i="18"/>
  <c r="U31" i="18"/>
  <c r="AG31" i="18" s="1"/>
  <c r="S31" i="18"/>
  <c r="AE31" i="18" s="1"/>
  <c r="X56" i="18"/>
  <c r="Y56" i="18"/>
  <c r="H56" i="18"/>
  <c r="W56" i="18"/>
  <c r="V56" i="18"/>
  <c r="R56" i="18"/>
  <c r="U56" i="18"/>
  <c r="AG56" i="18" s="1"/>
  <c r="T56" i="18"/>
  <c r="AF56" i="18" s="1"/>
  <c r="S56" i="18"/>
  <c r="AE56" i="18" s="1"/>
  <c r="Y36" i="18"/>
  <c r="X36" i="18"/>
  <c r="H36" i="18"/>
  <c r="W36" i="18"/>
  <c r="V36" i="18"/>
  <c r="R36" i="18"/>
  <c r="T36" i="18"/>
  <c r="AF36" i="18" s="1"/>
  <c r="U36" i="18"/>
  <c r="AG36" i="18" s="1"/>
  <c r="S36" i="18"/>
  <c r="AE36" i="18" s="1"/>
  <c r="X38" i="18"/>
  <c r="H38" i="18"/>
  <c r="W38" i="18"/>
  <c r="Y38" i="18"/>
  <c r="V38" i="18"/>
  <c r="U38" i="18"/>
  <c r="AG38" i="18" s="1"/>
  <c r="T38" i="18"/>
  <c r="AF38" i="18" s="1"/>
  <c r="R38" i="18"/>
  <c r="S38" i="18"/>
  <c r="AE38" i="18" s="1"/>
  <c r="V39" i="18"/>
  <c r="H39" i="18"/>
  <c r="X39" i="18"/>
  <c r="W39" i="18"/>
  <c r="Y39" i="18"/>
  <c r="T39" i="18"/>
  <c r="AF39" i="18" s="1"/>
  <c r="U39" i="18"/>
  <c r="AG39" i="18" s="1"/>
  <c r="R39" i="18"/>
  <c r="S39" i="18"/>
  <c r="AE39" i="18" s="1"/>
  <c r="Y43" i="18"/>
  <c r="W43" i="18"/>
  <c r="X43" i="18"/>
  <c r="V43" i="18"/>
  <c r="H43" i="18"/>
  <c r="T43" i="18"/>
  <c r="AF43" i="18" s="1"/>
  <c r="U43" i="18"/>
  <c r="AG43" i="18" s="1"/>
  <c r="R43" i="18"/>
  <c r="S43" i="18"/>
  <c r="AE43" i="18" s="1"/>
  <c r="H45" i="18"/>
  <c r="W45" i="18"/>
  <c r="V45" i="18"/>
  <c r="X45" i="18"/>
  <c r="Y45" i="18"/>
  <c r="T45" i="18"/>
  <c r="AF45" i="18" s="1"/>
  <c r="U45" i="18"/>
  <c r="AG45" i="18" s="1"/>
  <c r="R45" i="18"/>
  <c r="S45" i="18"/>
  <c r="AE45" i="18" s="1"/>
  <c r="Y14" i="18"/>
  <c r="H14" i="18"/>
  <c r="X14" i="18"/>
  <c r="W14" i="18"/>
  <c r="V14" i="18"/>
  <c r="U14" i="18"/>
  <c r="AG14" i="18" s="1"/>
  <c r="T14" i="18"/>
  <c r="AF14" i="18" s="1"/>
  <c r="R14" i="18"/>
  <c r="S14" i="18"/>
  <c r="AE14" i="18" s="1"/>
  <c r="Y29" i="18"/>
  <c r="V29" i="18"/>
  <c r="X29" i="18"/>
  <c r="H29" i="18"/>
  <c r="W29" i="18"/>
  <c r="S29" i="18"/>
  <c r="AE29" i="18" s="1"/>
  <c r="T29" i="18"/>
  <c r="AF29" i="18" s="1"/>
  <c r="U29" i="18"/>
  <c r="AG29" i="18" s="1"/>
  <c r="R29" i="18"/>
  <c r="X22" i="18"/>
  <c r="W22" i="18"/>
  <c r="H22" i="18"/>
  <c r="Y22" i="18"/>
  <c r="V22" i="18"/>
  <c r="R22" i="18"/>
  <c r="T22" i="18"/>
  <c r="AF22" i="18" s="1"/>
  <c r="U22" i="18"/>
  <c r="AG22" i="18" s="1"/>
  <c r="S22" i="18"/>
  <c r="AE22" i="18" s="1"/>
  <c r="H47" i="18"/>
  <c r="X47" i="18"/>
  <c r="V47" i="18"/>
  <c r="Y47" i="18"/>
  <c r="W47" i="18"/>
  <c r="T47" i="18"/>
  <c r="AF47" i="18" s="1"/>
  <c r="U47" i="18"/>
  <c r="AG47" i="18" s="1"/>
  <c r="R47" i="18"/>
  <c r="S47" i="18"/>
  <c r="AE47" i="18" s="1"/>
  <c r="X51" i="18"/>
  <c r="Y51" i="18"/>
  <c r="V51" i="18"/>
  <c r="W51" i="18"/>
  <c r="H51" i="18"/>
  <c r="T51" i="18"/>
  <c r="AF51" i="18" s="1"/>
  <c r="U51" i="18"/>
  <c r="AG51" i="18" s="1"/>
  <c r="R51" i="18"/>
  <c r="S51" i="18"/>
  <c r="AE51" i="18" s="1"/>
  <c r="Y18" i="18"/>
  <c r="X18" i="18"/>
  <c r="V18" i="18"/>
  <c r="W18" i="18"/>
  <c r="H18" i="18"/>
  <c r="R18" i="18"/>
  <c r="T18" i="18"/>
  <c r="AF18" i="18" s="1"/>
  <c r="U18" i="18"/>
  <c r="AG18" i="18" s="1"/>
  <c r="S18" i="18"/>
  <c r="AE18" i="18" s="1"/>
  <c r="V12" i="18"/>
  <c r="W12" i="18"/>
  <c r="Y12" i="18"/>
  <c r="H12" i="18"/>
  <c r="X12" i="18"/>
  <c r="U12" i="18"/>
  <c r="AG12" i="18" s="1"/>
  <c r="T12" i="18"/>
  <c r="AF12" i="18" s="1"/>
  <c r="S12" i="18"/>
  <c r="AE12" i="18" s="1"/>
  <c r="R12" i="18"/>
  <c r="Y30" i="18"/>
  <c r="X30" i="18"/>
  <c r="V30" i="18"/>
  <c r="W30" i="18"/>
  <c r="H30" i="18"/>
  <c r="R30" i="18"/>
  <c r="U30" i="18"/>
  <c r="AG30" i="18" s="1"/>
  <c r="S30" i="18"/>
  <c r="AE30" i="18" s="1"/>
  <c r="T30" i="18"/>
  <c r="AF30" i="18" s="1"/>
  <c r="Y55" i="18"/>
  <c r="V55" i="18"/>
  <c r="X55" i="18"/>
  <c r="W55" i="18"/>
  <c r="H55" i="18"/>
  <c r="T55" i="18"/>
  <c r="AF55" i="18" s="1"/>
  <c r="U55" i="18"/>
  <c r="AG55" i="18" s="1"/>
  <c r="R55" i="18"/>
  <c r="S55" i="18"/>
  <c r="AE55" i="18" s="1"/>
  <c r="W28" i="18"/>
  <c r="V28" i="18"/>
  <c r="H28" i="18"/>
  <c r="X28" i="18"/>
  <c r="Y28" i="18"/>
  <c r="U28" i="18"/>
  <c r="AG28" i="18" s="1"/>
  <c r="R28" i="18"/>
  <c r="T28" i="18"/>
  <c r="AF28" i="18" s="1"/>
  <c r="S28" i="18"/>
  <c r="AE28" i="18" s="1"/>
  <c r="X26" i="18"/>
  <c r="V26" i="18"/>
  <c r="H26" i="18"/>
  <c r="W26" i="18"/>
  <c r="Y26" i="18"/>
  <c r="U26" i="18"/>
  <c r="AG26" i="18" s="1"/>
  <c r="R26" i="18"/>
  <c r="T26" i="18"/>
  <c r="AF26" i="18" s="1"/>
  <c r="S26" i="18"/>
  <c r="AE26" i="18" s="1"/>
  <c r="V27" i="18"/>
  <c r="Y27" i="18"/>
  <c r="H27" i="18"/>
  <c r="X27" i="18"/>
  <c r="W27" i="18"/>
  <c r="U27" i="18"/>
  <c r="AG27" i="18" s="1"/>
  <c r="T27" i="18"/>
  <c r="AF27" i="18" s="1"/>
  <c r="R27" i="18"/>
  <c r="S27" i="18"/>
  <c r="AE27" i="18" s="1"/>
  <c r="K21" i="10"/>
  <c r="K19" i="10"/>
  <c r="K15" i="10"/>
  <c r="K16" i="10"/>
  <c r="K18" i="10"/>
  <c r="K20" i="10"/>
  <c r="K22" i="10"/>
  <c r="K17" i="10"/>
  <c r="K14" i="10"/>
  <c r="K27" i="10"/>
  <c r="K26" i="10"/>
  <c r="K24" i="10"/>
  <c r="K13" i="10"/>
  <c r="K12" i="10"/>
  <c r="C129" i="4"/>
  <c r="C142" i="4"/>
  <c r="C244" i="4"/>
  <c r="C108" i="4"/>
  <c r="C222" i="4"/>
  <c r="C86" i="4"/>
  <c r="C214" i="4"/>
  <c r="C73" i="4"/>
  <c r="C201" i="4"/>
  <c r="C52" i="4"/>
  <c r="C185" i="4"/>
  <c r="C30" i="4"/>
  <c r="C164" i="4"/>
  <c r="C14" i="4"/>
  <c r="C228" i="4"/>
  <c r="C172" i="4"/>
  <c r="C116" i="4"/>
  <c r="C57" i="4"/>
  <c r="C158" i="4"/>
  <c r="C100" i="4"/>
  <c r="C44" i="4"/>
  <c r="C206" i="4"/>
  <c r="C150" i="4"/>
  <c r="C94" i="4"/>
  <c r="C36" i="4"/>
  <c r="C249" i="4"/>
  <c r="C193" i="4"/>
  <c r="C137" i="4"/>
  <c r="C78" i="4"/>
  <c r="C22" i="4"/>
  <c r="C236" i="4"/>
  <c r="C180" i="4"/>
  <c r="C121" i="4"/>
  <c r="C65" i="4"/>
  <c r="C9" i="4"/>
  <c r="C238" i="4"/>
  <c r="C217" i="4"/>
  <c r="C196" i="4"/>
  <c r="C174" i="4"/>
  <c r="C153" i="4"/>
  <c r="C132" i="4"/>
  <c r="C110" i="4"/>
  <c r="C89" i="4"/>
  <c r="C68" i="4"/>
  <c r="C46" i="4"/>
  <c r="C25" i="4"/>
  <c r="C254" i="4"/>
  <c r="C233" i="4"/>
  <c r="C212" i="4"/>
  <c r="C190" i="4"/>
  <c r="C169" i="4"/>
  <c r="C148" i="4"/>
  <c r="C126" i="4"/>
  <c r="C105" i="4"/>
  <c r="C84" i="4"/>
  <c r="C62" i="4"/>
  <c r="C41" i="4"/>
  <c r="C20" i="4"/>
  <c r="C252" i="4"/>
  <c r="C230" i="4"/>
  <c r="C209" i="4"/>
  <c r="C188" i="4"/>
  <c r="C166" i="4"/>
  <c r="C145" i="4"/>
  <c r="C124" i="4"/>
  <c r="C102" i="4"/>
  <c r="C81" i="4"/>
  <c r="C60" i="4"/>
  <c r="C38" i="4"/>
  <c r="C17" i="4"/>
  <c r="C246" i="4"/>
  <c r="C225" i="4"/>
  <c r="C204" i="4"/>
  <c r="C182" i="4"/>
  <c r="C161" i="4"/>
  <c r="C140" i="4"/>
  <c r="C118" i="4"/>
  <c r="C97" i="4"/>
  <c r="C76" i="4"/>
  <c r="C54" i="4"/>
  <c r="C33" i="4"/>
  <c r="C12" i="4"/>
  <c r="C241" i="4"/>
  <c r="C220" i="4"/>
  <c r="C198" i="4"/>
  <c r="C177" i="4"/>
  <c r="C156" i="4"/>
  <c r="C134" i="4"/>
  <c r="C113" i="4"/>
  <c r="C92" i="4"/>
  <c r="C70" i="4"/>
  <c r="C49" i="4"/>
  <c r="C28" i="4"/>
  <c r="C6" i="4"/>
  <c r="C253" i="4"/>
  <c r="C245" i="4"/>
  <c r="C237" i="4"/>
  <c r="C229" i="4"/>
  <c r="C221" i="4"/>
  <c r="C213" i="4"/>
  <c r="C205" i="4"/>
  <c r="C197" i="4"/>
  <c r="C189" i="4"/>
  <c r="C181" i="4"/>
  <c r="C173" i="4"/>
  <c r="C165" i="4"/>
  <c r="C157" i="4"/>
  <c r="C149" i="4"/>
  <c r="C141" i="4"/>
  <c r="C133" i="4"/>
  <c r="C125" i="4"/>
  <c r="C117" i="4"/>
  <c r="C109" i="4"/>
  <c r="C101" i="4"/>
  <c r="C93" i="4"/>
  <c r="C85" i="4"/>
  <c r="C77" i="4"/>
  <c r="C69" i="4"/>
  <c r="C61" i="4"/>
  <c r="C53" i="4"/>
  <c r="C45" i="4"/>
  <c r="C37" i="4"/>
  <c r="C29" i="4"/>
  <c r="C21" i="4"/>
  <c r="C13" i="4"/>
  <c r="C251" i="4"/>
  <c r="C243" i="4"/>
  <c r="C235" i="4"/>
  <c r="C227" i="4"/>
  <c r="C219" i="4"/>
  <c r="C211" i="4"/>
  <c r="C203" i="4"/>
  <c r="C195" i="4"/>
  <c r="C187" i="4"/>
  <c r="C179" i="4"/>
  <c r="C171" i="4"/>
  <c r="C163" i="4"/>
  <c r="C155" i="4"/>
  <c r="C147" i="4"/>
  <c r="C139" i="4"/>
  <c r="C131" i="4"/>
  <c r="C123" i="4"/>
  <c r="C115" i="4"/>
  <c r="C107" i="4"/>
  <c r="C99" i="4"/>
  <c r="C91" i="4"/>
  <c r="C83" i="4"/>
  <c r="C75" i="4"/>
  <c r="C67" i="4"/>
  <c r="C59" i="4"/>
  <c r="C51" i="4"/>
  <c r="C43" i="4"/>
  <c r="C35" i="4"/>
  <c r="C27" i="4"/>
  <c r="C19" i="4"/>
  <c r="C11" i="4"/>
  <c r="C250" i="4"/>
  <c r="C242" i="4"/>
  <c r="C234" i="4"/>
  <c r="C226" i="4"/>
  <c r="C218" i="4"/>
  <c r="C210" i="4"/>
  <c r="C202" i="4"/>
  <c r="C194" i="4"/>
  <c r="C186" i="4"/>
  <c r="C178" i="4"/>
  <c r="C170" i="4"/>
  <c r="C162" i="4"/>
  <c r="C154" i="4"/>
  <c r="C146" i="4"/>
  <c r="C138" i="4"/>
  <c r="C130" i="4"/>
  <c r="C122" i="4"/>
  <c r="C114" i="4"/>
  <c r="C106" i="4"/>
  <c r="C98" i="4"/>
  <c r="C90" i="4"/>
  <c r="C82" i="4"/>
  <c r="C74" i="4"/>
  <c r="C66" i="4"/>
  <c r="C58" i="4"/>
  <c r="C50" i="4"/>
  <c r="C42" i="4"/>
  <c r="C34" i="4"/>
  <c r="C26" i="4"/>
  <c r="C18" i="4"/>
  <c r="C10" i="4"/>
  <c r="C248" i="4"/>
  <c r="C240" i="4"/>
  <c r="C232" i="4"/>
  <c r="C224" i="4"/>
  <c r="C216" i="4"/>
  <c r="C208" i="4"/>
  <c r="C200" i="4"/>
  <c r="C192" i="4"/>
  <c r="C184" i="4"/>
  <c r="C176" i="4"/>
  <c r="C168" i="4"/>
  <c r="C160" i="4"/>
  <c r="C152" i="4"/>
  <c r="C144" i="4"/>
  <c r="C136" i="4"/>
  <c r="C128" i="4"/>
  <c r="C120" i="4"/>
  <c r="C112" i="4"/>
  <c r="C104" i="4"/>
  <c r="C96" i="4"/>
  <c r="C88" i="4"/>
  <c r="C80" i="4"/>
  <c r="C72" i="4"/>
  <c r="C64" i="4"/>
  <c r="C56" i="4"/>
  <c r="C48" i="4"/>
  <c r="C40" i="4"/>
  <c r="C32" i="4"/>
  <c r="C24" i="4"/>
  <c r="C16" i="4"/>
  <c r="C8" i="4"/>
  <c r="C5" i="4"/>
  <c r="C247" i="4"/>
  <c r="C239" i="4"/>
  <c r="C231" i="4"/>
  <c r="C223" i="4"/>
  <c r="C215" i="4"/>
  <c r="C207" i="4"/>
  <c r="C199" i="4"/>
  <c r="C191" i="4"/>
  <c r="C183" i="4"/>
  <c r="C175" i="4"/>
  <c r="C167" i="4"/>
  <c r="C159" i="4"/>
  <c r="C151" i="4"/>
  <c r="C143" i="4"/>
  <c r="C135" i="4"/>
  <c r="C127" i="4"/>
  <c r="C119" i="4"/>
  <c r="C111" i="4"/>
  <c r="C103" i="4"/>
  <c r="C95" i="4"/>
  <c r="C87" i="4"/>
  <c r="C79" i="4"/>
  <c r="C71" i="4"/>
  <c r="C63" i="4"/>
  <c r="C55" i="4"/>
  <c r="C47" i="4"/>
  <c r="C39" i="4"/>
  <c r="C31" i="4"/>
  <c r="C23" i="4"/>
  <c r="C15" i="4"/>
  <c r="D3" i="8"/>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2" i="8"/>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5" i="4"/>
  <c r="C13" i="3"/>
  <c r="C14" i="3"/>
  <c r="G14" i="3" s="1"/>
  <c r="C15" i="3"/>
  <c r="C16" i="3"/>
  <c r="C17" i="3"/>
  <c r="C18" i="3"/>
  <c r="C19" i="3"/>
  <c r="C20" i="3"/>
  <c r="C21" i="3"/>
  <c r="C22" i="3"/>
  <c r="C23" i="3"/>
  <c r="C24" i="3"/>
  <c r="C25" i="3"/>
  <c r="C26" i="3"/>
  <c r="C27" i="3"/>
  <c r="C28" i="3"/>
  <c r="G28" i="3" s="1"/>
  <c r="C29" i="3"/>
  <c r="G29" i="3" s="1"/>
  <c r="C30" i="3"/>
  <c r="G30" i="3" s="1"/>
  <c r="C31" i="3"/>
  <c r="G31" i="3" s="1"/>
  <c r="C32" i="3"/>
  <c r="G32" i="3" s="1"/>
  <c r="C33" i="3"/>
  <c r="G33" i="3" s="1"/>
  <c r="C34" i="3"/>
  <c r="G34" i="3" s="1"/>
  <c r="C35" i="3"/>
  <c r="G35" i="3" s="1"/>
  <c r="C36" i="3"/>
  <c r="G36" i="3" s="1"/>
  <c r="C37" i="3"/>
  <c r="G37" i="3" s="1"/>
  <c r="C38" i="3"/>
  <c r="G38" i="3" s="1"/>
  <c r="C39" i="3"/>
  <c r="G39" i="3" s="1"/>
  <c r="C40" i="3"/>
  <c r="G40" i="3" s="1"/>
  <c r="C41" i="3"/>
  <c r="G41" i="3" s="1"/>
  <c r="C42" i="3"/>
  <c r="G42" i="3" s="1"/>
  <c r="C43" i="3"/>
  <c r="G43" i="3" s="1"/>
  <c r="C44" i="3"/>
  <c r="G44" i="3" s="1"/>
  <c r="C45" i="3"/>
  <c r="G45" i="3" s="1"/>
  <c r="C46" i="3"/>
  <c r="G46" i="3" s="1"/>
  <c r="C47" i="3"/>
  <c r="G47" i="3" s="1"/>
  <c r="C48" i="3"/>
  <c r="G48" i="3" s="1"/>
  <c r="C49" i="3"/>
  <c r="G49" i="3" s="1"/>
  <c r="C50" i="3"/>
  <c r="G50" i="3" s="1"/>
  <c r="C51" i="3"/>
  <c r="G51" i="3" s="1"/>
  <c r="C52" i="3"/>
  <c r="G52" i="3" s="1"/>
  <c r="C53" i="3"/>
  <c r="G53" i="3" s="1"/>
  <c r="C54" i="3"/>
  <c r="G54" i="3" s="1"/>
  <c r="C55" i="3"/>
  <c r="G55" i="3" s="1"/>
  <c r="C56" i="3"/>
  <c r="G56" i="3" s="1"/>
  <c r="C57" i="3"/>
  <c r="G57" i="3" s="1"/>
  <c r="C58" i="3"/>
  <c r="G58" i="3" s="1"/>
  <c r="C59" i="3"/>
  <c r="G59" i="3" s="1"/>
  <c r="C60" i="3"/>
  <c r="G60" i="3" s="1"/>
  <c r="C61" i="3"/>
  <c r="G61" i="3" s="1"/>
  <c r="C62" i="3"/>
  <c r="G62" i="3" s="1"/>
  <c r="C63" i="3"/>
  <c r="G63" i="3" s="1"/>
  <c r="C64" i="3"/>
  <c r="G64" i="3" s="1"/>
  <c r="C65" i="3"/>
  <c r="G65" i="3" s="1"/>
  <c r="C66" i="3"/>
  <c r="G66" i="3" s="1"/>
  <c r="C67" i="3"/>
  <c r="G67" i="3" s="1"/>
  <c r="C68" i="3"/>
  <c r="G68" i="3" s="1"/>
  <c r="C69" i="3"/>
  <c r="G69" i="3" s="1"/>
  <c r="C70" i="3"/>
  <c r="G70" i="3" s="1"/>
  <c r="C71" i="3"/>
  <c r="G71" i="3" s="1"/>
  <c r="C72" i="3"/>
  <c r="G72" i="3" s="1"/>
  <c r="C73" i="3"/>
  <c r="G73" i="3" s="1"/>
  <c r="C74" i="3"/>
  <c r="G74" i="3" s="1"/>
  <c r="C75" i="3"/>
  <c r="G75" i="3" s="1"/>
  <c r="C76" i="3"/>
  <c r="G76" i="3" s="1"/>
  <c r="C77" i="3"/>
  <c r="G77" i="3" s="1"/>
  <c r="C78" i="3"/>
  <c r="G78" i="3" s="1"/>
  <c r="C79" i="3"/>
  <c r="G79" i="3" s="1"/>
  <c r="C80" i="3"/>
  <c r="G80" i="3" s="1"/>
  <c r="C81" i="3"/>
  <c r="G81" i="3" s="1"/>
  <c r="C82" i="3"/>
  <c r="G82" i="3" s="1"/>
  <c r="C83" i="3"/>
  <c r="G83" i="3" s="1"/>
  <c r="C84" i="3"/>
  <c r="G84" i="3" s="1"/>
  <c r="C85" i="3"/>
  <c r="G85" i="3" s="1"/>
  <c r="C86" i="3"/>
  <c r="G86" i="3" s="1"/>
  <c r="C87" i="3"/>
  <c r="G87" i="3" s="1"/>
  <c r="C88" i="3"/>
  <c r="G88" i="3" s="1"/>
  <c r="C89" i="3"/>
  <c r="G89" i="3" s="1"/>
  <c r="C90" i="3"/>
  <c r="G90" i="3" s="1"/>
  <c r="C91" i="3"/>
  <c r="G91" i="3" s="1"/>
  <c r="C92" i="3"/>
  <c r="G92" i="3" s="1"/>
  <c r="C93" i="3"/>
  <c r="G93" i="3" s="1"/>
  <c r="C94" i="3"/>
  <c r="G94" i="3" s="1"/>
  <c r="C95" i="3"/>
  <c r="G95" i="3" s="1"/>
  <c r="C96" i="3"/>
  <c r="G96" i="3" s="1"/>
  <c r="C97" i="3"/>
  <c r="G97" i="3" s="1"/>
  <c r="C98" i="3"/>
  <c r="G98" i="3" s="1"/>
  <c r="C99" i="3"/>
  <c r="G99" i="3" s="1"/>
  <c r="C100" i="3"/>
  <c r="G100" i="3" s="1"/>
  <c r="C101" i="3"/>
  <c r="G101" i="3" s="1"/>
  <c r="C102" i="3"/>
  <c r="G102" i="3" s="1"/>
  <c r="C103" i="3"/>
  <c r="G103" i="3" s="1"/>
  <c r="C104" i="3"/>
  <c r="G104" i="3" s="1"/>
  <c r="C105" i="3"/>
  <c r="G105" i="3" s="1"/>
  <c r="C106" i="3"/>
  <c r="G106" i="3" s="1"/>
  <c r="C107" i="3"/>
  <c r="G107" i="3" s="1"/>
  <c r="C108" i="3"/>
  <c r="G108" i="3" s="1"/>
  <c r="C109" i="3"/>
  <c r="G109" i="3" s="1"/>
  <c r="C110" i="3"/>
  <c r="G110" i="3" s="1"/>
  <c r="C111" i="3"/>
  <c r="C112" i="3"/>
  <c r="G112" i="3" s="1"/>
  <c r="C113" i="3"/>
  <c r="G113" i="3" s="1"/>
  <c r="C114" i="3"/>
  <c r="G114" i="3" s="1"/>
  <c r="C115" i="3"/>
  <c r="G115" i="3" s="1"/>
  <c r="C116" i="3"/>
  <c r="G116" i="3" s="1"/>
  <c r="C117" i="3"/>
  <c r="G117" i="3" s="1"/>
  <c r="C118" i="3"/>
  <c r="G118" i="3" s="1"/>
  <c r="C119" i="3"/>
  <c r="G119" i="3" s="1"/>
  <c r="C120" i="3"/>
  <c r="G120" i="3" s="1"/>
  <c r="C121" i="3"/>
  <c r="G121" i="3" s="1"/>
  <c r="C122" i="3"/>
  <c r="G122" i="3" s="1"/>
  <c r="C123" i="3"/>
  <c r="G123" i="3" s="1"/>
  <c r="C124" i="3"/>
  <c r="G124" i="3" s="1"/>
  <c r="C125" i="3"/>
  <c r="G125" i="3" s="1"/>
  <c r="C126" i="3"/>
  <c r="G126" i="3" s="1"/>
  <c r="C127" i="3"/>
  <c r="G127" i="3" s="1"/>
  <c r="C128" i="3"/>
  <c r="G128" i="3" s="1"/>
  <c r="C129" i="3"/>
  <c r="G129" i="3" s="1"/>
  <c r="C130" i="3"/>
  <c r="G130" i="3" s="1"/>
  <c r="C131" i="3"/>
  <c r="G131" i="3" s="1"/>
  <c r="C132" i="3"/>
  <c r="G132" i="3" s="1"/>
  <c r="C133" i="3"/>
  <c r="G133" i="3" s="1"/>
  <c r="C134" i="3"/>
  <c r="G134" i="3" s="1"/>
  <c r="C135" i="3"/>
  <c r="G135" i="3" s="1"/>
  <c r="C136" i="3"/>
  <c r="G136" i="3" s="1"/>
  <c r="C137" i="3"/>
  <c r="G137" i="3" s="1"/>
  <c r="C138" i="3"/>
  <c r="G138" i="3" s="1"/>
  <c r="C139" i="3"/>
  <c r="G139" i="3" s="1"/>
  <c r="C140" i="3"/>
  <c r="G140" i="3" s="1"/>
  <c r="C141" i="3"/>
  <c r="G141" i="3" s="1"/>
  <c r="C142" i="3"/>
  <c r="G142" i="3" s="1"/>
  <c r="C143" i="3"/>
  <c r="G143" i="3" s="1"/>
  <c r="C144" i="3"/>
  <c r="G144" i="3" s="1"/>
  <c r="C145" i="3"/>
  <c r="G145" i="3" s="1"/>
  <c r="C146" i="3"/>
  <c r="G146" i="3" s="1"/>
  <c r="C147" i="3"/>
  <c r="G147" i="3" s="1"/>
  <c r="C148" i="3"/>
  <c r="G148" i="3" s="1"/>
  <c r="C149" i="3"/>
  <c r="G149" i="3" s="1"/>
  <c r="C150" i="3"/>
  <c r="G150" i="3" s="1"/>
  <c r="C151" i="3"/>
  <c r="G151" i="3" s="1"/>
  <c r="C152" i="3"/>
  <c r="G152" i="3" s="1"/>
  <c r="C153" i="3"/>
  <c r="G153" i="3" s="1"/>
  <c r="C154" i="3"/>
  <c r="G154" i="3" s="1"/>
  <c r="C155" i="3"/>
  <c r="G155" i="3" s="1"/>
  <c r="C156" i="3"/>
  <c r="G156" i="3" s="1"/>
  <c r="C157" i="3"/>
  <c r="G157" i="3" s="1"/>
  <c r="C158" i="3"/>
  <c r="G158" i="3" s="1"/>
  <c r="C159" i="3"/>
  <c r="G159" i="3" s="1"/>
  <c r="C160" i="3"/>
  <c r="G160" i="3" s="1"/>
  <c r="C161" i="3"/>
  <c r="G161" i="3" s="1"/>
  <c r="C162" i="3"/>
  <c r="G162" i="3" s="1"/>
  <c r="C163" i="3"/>
  <c r="G163" i="3" s="1"/>
  <c r="C164" i="3"/>
  <c r="G164" i="3" s="1"/>
  <c r="C165" i="3"/>
  <c r="G165" i="3" s="1"/>
  <c r="C166" i="3"/>
  <c r="G166" i="3" s="1"/>
  <c r="C167" i="3"/>
  <c r="G167" i="3" s="1"/>
  <c r="C168" i="3"/>
  <c r="G168" i="3" s="1"/>
  <c r="C169" i="3"/>
  <c r="G169" i="3" s="1"/>
  <c r="C170" i="3"/>
  <c r="G170" i="3" s="1"/>
  <c r="C171" i="3"/>
  <c r="G171" i="3" s="1"/>
  <c r="C172" i="3"/>
  <c r="G172" i="3" s="1"/>
  <c r="C173" i="3"/>
  <c r="G173" i="3" s="1"/>
  <c r="C174" i="3"/>
  <c r="G174" i="3" s="1"/>
  <c r="C175" i="3"/>
  <c r="G175" i="3" s="1"/>
  <c r="C176" i="3"/>
  <c r="G176" i="3" s="1"/>
  <c r="C177" i="3"/>
  <c r="G177" i="3" s="1"/>
  <c r="C178" i="3"/>
  <c r="G178" i="3" s="1"/>
  <c r="C179" i="3"/>
  <c r="G179" i="3" s="1"/>
  <c r="C180" i="3"/>
  <c r="G180" i="3" s="1"/>
  <c r="C181" i="3"/>
  <c r="G181" i="3" s="1"/>
  <c r="C182" i="3"/>
  <c r="G182" i="3" s="1"/>
  <c r="C183" i="3"/>
  <c r="G183" i="3" s="1"/>
  <c r="C184" i="3"/>
  <c r="G184" i="3" s="1"/>
  <c r="C185" i="3"/>
  <c r="G185" i="3" s="1"/>
  <c r="C186" i="3"/>
  <c r="G186" i="3" s="1"/>
  <c r="C187" i="3"/>
  <c r="G187" i="3" s="1"/>
  <c r="C188" i="3"/>
  <c r="G188" i="3" s="1"/>
  <c r="C189" i="3"/>
  <c r="G189" i="3" s="1"/>
  <c r="C190" i="3"/>
  <c r="G190" i="3" s="1"/>
  <c r="C191" i="3"/>
  <c r="G191" i="3" s="1"/>
  <c r="C192" i="3"/>
  <c r="G192" i="3" s="1"/>
  <c r="C193" i="3"/>
  <c r="G193" i="3" s="1"/>
  <c r="C194" i="3"/>
  <c r="G194" i="3" s="1"/>
  <c r="C195" i="3"/>
  <c r="G195" i="3" s="1"/>
  <c r="C196" i="3"/>
  <c r="G196" i="3" s="1"/>
  <c r="C197" i="3"/>
  <c r="G197" i="3" s="1"/>
  <c r="C198" i="3"/>
  <c r="G198" i="3" s="1"/>
  <c r="C199" i="3"/>
  <c r="G199" i="3" s="1"/>
  <c r="C200" i="3"/>
  <c r="G200" i="3" s="1"/>
  <c r="C201" i="3"/>
  <c r="G201" i="3" s="1"/>
  <c r="C202" i="3"/>
  <c r="G202" i="3" s="1"/>
  <c r="C203" i="3"/>
  <c r="G203" i="3" s="1"/>
  <c r="C204" i="3"/>
  <c r="G204" i="3" s="1"/>
  <c r="C205" i="3"/>
  <c r="G205" i="3" s="1"/>
  <c r="C206" i="3"/>
  <c r="G206" i="3" s="1"/>
  <c r="C207" i="3"/>
  <c r="G207" i="3" s="1"/>
  <c r="C208" i="3"/>
  <c r="G208" i="3" s="1"/>
  <c r="C209" i="3"/>
  <c r="G209" i="3" s="1"/>
  <c r="C210" i="3"/>
  <c r="G210" i="3" s="1"/>
  <c r="C211" i="3"/>
  <c r="G211" i="3" s="1"/>
  <c r="C212" i="3"/>
  <c r="G212" i="3" s="1"/>
  <c r="C213" i="3"/>
  <c r="G213" i="3" s="1"/>
  <c r="C214" i="3"/>
  <c r="G214" i="3" s="1"/>
  <c r="C215" i="3"/>
  <c r="G215" i="3" s="1"/>
  <c r="C216" i="3"/>
  <c r="G216" i="3" s="1"/>
  <c r="C217" i="3"/>
  <c r="G217" i="3" s="1"/>
  <c r="C218" i="3"/>
  <c r="G218" i="3" s="1"/>
  <c r="C219" i="3"/>
  <c r="G219" i="3" s="1"/>
  <c r="C220" i="3"/>
  <c r="G220" i="3" s="1"/>
  <c r="C221" i="3"/>
  <c r="G221" i="3" s="1"/>
  <c r="C222" i="3"/>
  <c r="G222" i="3" s="1"/>
  <c r="C223" i="3"/>
  <c r="G223" i="3" s="1"/>
  <c r="C224" i="3"/>
  <c r="G224" i="3" s="1"/>
  <c r="C225" i="3"/>
  <c r="G225" i="3" s="1"/>
  <c r="C226" i="3"/>
  <c r="G226" i="3" s="1"/>
  <c r="C227" i="3"/>
  <c r="G227" i="3" s="1"/>
  <c r="C12" i="3"/>
  <c r="D10" i="6"/>
  <c r="D11" i="6"/>
  <c r="D12" i="6"/>
  <c r="D13" i="6"/>
  <c r="D14" i="6"/>
  <c r="D15" i="6"/>
  <c r="D16"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9" i="6"/>
  <c r="D37" i="3"/>
  <c r="B13" i="3"/>
  <c r="D13" i="3" s="1"/>
  <c r="B14" i="3"/>
  <c r="D14" i="3" s="1"/>
  <c r="B15" i="3"/>
  <c r="D15" i="3" s="1"/>
  <c r="B16" i="3"/>
  <c r="D16" i="3" s="1"/>
  <c r="B17" i="3"/>
  <c r="D17" i="3" s="1"/>
  <c r="B18" i="3"/>
  <c r="D18" i="3" s="1"/>
  <c r="B19" i="3"/>
  <c r="D19" i="3" s="1"/>
  <c r="B20" i="3"/>
  <c r="D20" i="3" s="1"/>
  <c r="B21" i="3"/>
  <c r="D21" i="3" s="1"/>
  <c r="B22" i="3"/>
  <c r="D22" i="3" s="1"/>
  <c r="B23" i="3"/>
  <c r="D23" i="3" s="1"/>
  <c r="B24" i="3"/>
  <c r="D24" i="3" s="1"/>
  <c r="B25" i="3"/>
  <c r="D25" i="3" s="1"/>
  <c r="B26" i="3"/>
  <c r="D26" i="3" s="1"/>
  <c r="B27" i="3"/>
  <c r="D27" i="3" s="1"/>
  <c r="B28" i="3"/>
  <c r="D28" i="3" s="1"/>
  <c r="B29" i="3"/>
  <c r="D29" i="3" s="1"/>
  <c r="B30" i="3"/>
  <c r="D30" i="3" s="1"/>
  <c r="B31" i="3"/>
  <c r="D31" i="3" s="1"/>
  <c r="B32" i="3"/>
  <c r="D32" i="3" s="1"/>
  <c r="B33" i="3"/>
  <c r="D33" i="3" s="1"/>
  <c r="B34" i="3"/>
  <c r="D34" i="3" s="1"/>
  <c r="B35" i="3"/>
  <c r="D35" i="3" s="1"/>
  <c r="B36" i="3"/>
  <c r="D36" i="3" s="1"/>
  <c r="B38" i="3"/>
  <c r="B39" i="3"/>
  <c r="B40" i="3"/>
  <c r="D40" i="3" s="1"/>
  <c r="B41" i="3"/>
  <c r="D41" i="3" s="1"/>
  <c r="B42" i="3"/>
  <c r="D42" i="3" s="1"/>
  <c r="B43" i="3"/>
  <c r="D43" i="3" s="1"/>
  <c r="B44" i="3"/>
  <c r="D44" i="3" s="1"/>
  <c r="B45" i="3"/>
  <c r="D45" i="3" s="1"/>
  <c r="B46" i="3"/>
  <c r="B47" i="3"/>
  <c r="B48" i="3"/>
  <c r="D48" i="3" s="1"/>
  <c r="B49" i="3"/>
  <c r="D49" i="3" s="1"/>
  <c r="B50" i="3"/>
  <c r="D50" i="3" s="1"/>
  <c r="B51" i="3"/>
  <c r="D51" i="3" s="1"/>
  <c r="B52" i="3"/>
  <c r="D52" i="3" s="1"/>
  <c r="B53" i="3"/>
  <c r="D53" i="3" s="1"/>
  <c r="B54" i="3"/>
  <c r="B55" i="3"/>
  <c r="D55" i="3" s="1"/>
  <c r="B56" i="3"/>
  <c r="D56" i="3" s="1"/>
  <c r="B57" i="3"/>
  <c r="D57" i="3" s="1"/>
  <c r="B58" i="3"/>
  <c r="D58" i="3" s="1"/>
  <c r="B59" i="3"/>
  <c r="D59" i="3" s="1"/>
  <c r="B60" i="3"/>
  <c r="D60" i="3" s="1"/>
  <c r="B61" i="3"/>
  <c r="D61" i="3" s="1"/>
  <c r="B62" i="3"/>
  <c r="D62" i="3" s="1"/>
  <c r="B63" i="3"/>
  <c r="D63" i="3" s="1"/>
  <c r="B64" i="3"/>
  <c r="D64" i="3" s="1"/>
  <c r="B65" i="3"/>
  <c r="D65" i="3" s="1"/>
  <c r="B66" i="3"/>
  <c r="D66" i="3" s="1"/>
  <c r="B67" i="3"/>
  <c r="D67" i="3" s="1"/>
  <c r="B68" i="3"/>
  <c r="D68" i="3" s="1"/>
  <c r="B69" i="3"/>
  <c r="D69" i="3" s="1"/>
  <c r="B70" i="3"/>
  <c r="B71" i="3"/>
  <c r="B72" i="3"/>
  <c r="D72" i="3" s="1"/>
  <c r="B73" i="3"/>
  <c r="D73" i="3" s="1"/>
  <c r="B74" i="3"/>
  <c r="D74" i="3" s="1"/>
  <c r="B75" i="3"/>
  <c r="D75" i="3" s="1"/>
  <c r="B76" i="3"/>
  <c r="D76" i="3" s="1"/>
  <c r="B77" i="3"/>
  <c r="D77" i="3" s="1"/>
  <c r="B78" i="3"/>
  <c r="B79" i="3"/>
  <c r="B80" i="3"/>
  <c r="D80" i="3" s="1"/>
  <c r="B81" i="3"/>
  <c r="D81" i="3" s="1"/>
  <c r="B82" i="3"/>
  <c r="D82" i="3" s="1"/>
  <c r="B83" i="3"/>
  <c r="D83" i="3" s="1"/>
  <c r="B84" i="3"/>
  <c r="D84" i="3" s="1"/>
  <c r="B85" i="3"/>
  <c r="D85" i="3" s="1"/>
  <c r="B86" i="3"/>
  <c r="B87" i="3"/>
  <c r="B88" i="3"/>
  <c r="D88" i="3" s="1"/>
  <c r="B89" i="3"/>
  <c r="D89" i="3" s="1"/>
  <c r="B90" i="3"/>
  <c r="D90" i="3" s="1"/>
  <c r="B91" i="3"/>
  <c r="D91" i="3" s="1"/>
  <c r="B92" i="3"/>
  <c r="D92" i="3" s="1"/>
  <c r="B93" i="3"/>
  <c r="D93" i="3" s="1"/>
  <c r="B94" i="3"/>
  <c r="B95" i="3"/>
  <c r="D95" i="3" s="1"/>
  <c r="B96" i="3"/>
  <c r="D96" i="3" s="1"/>
  <c r="B97" i="3"/>
  <c r="D97" i="3" s="1"/>
  <c r="B98" i="3"/>
  <c r="D98" i="3" s="1"/>
  <c r="B99" i="3"/>
  <c r="D99" i="3" s="1"/>
  <c r="B100" i="3"/>
  <c r="D100" i="3" s="1"/>
  <c r="B101" i="3"/>
  <c r="D101" i="3" s="1"/>
  <c r="B102" i="3"/>
  <c r="B103" i="3"/>
  <c r="B104" i="3"/>
  <c r="D104" i="3" s="1"/>
  <c r="B105" i="3"/>
  <c r="D105" i="3" s="1"/>
  <c r="B106" i="3"/>
  <c r="D106" i="3" s="1"/>
  <c r="B107" i="3"/>
  <c r="D107" i="3" s="1"/>
  <c r="B108" i="3"/>
  <c r="D108" i="3" s="1"/>
  <c r="B109" i="3"/>
  <c r="D109" i="3" s="1"/>
  <c r="B110" i="3"/>
  <c r="B111" i="3"/>
  <c r="B112" i="3"/>
  <c r="D112" i="3" s="1"/>
  <c r="B113" i="3"/>
  <c r="D113" i="3" s="1"/>
  <c r="B114" i="3"/>
  <c r="D114" i="3" s="1"/>
  <c r="B115" i="3"/>
  <c r="D115" i="3" s="1"/>
  <c r="B116" i="3"/>
  <c r="D116" i="3" s="1"/>
  <c r="B117" i="3"/>
  <c r="D117" i="3" s="1"/>
  <c r="B118" i="3"/>
  <c r="D118" i="3" s="1"/>
  <c r="B119" i="3"/>
  <c r="D119" i="3" s="1"/>
  <c r="B120" i="3"/>
  <c r="D120" i="3" s="1"/>
  <c r="B121" i="3"/>
  <c r="D121" i="3" s="1"/>
  <c r="B122" i="3"/>
  <c r="D122" i="3" s="1"/>
  <c r="B123" i="3"/>
  <c r="D123" i="3" s="1"/>
  <c r="B124" i="3"/>
  <c r="D124" i="3" s="1"/>
  <c r="B125" i="3"/>
  <c r="D125" i="3" s="1"/>
  <c r="B126" i="3"/>
  <c r="D126" i="3" s="1"/>
  <c r="B127" i="3"/>
  <c r="D127" i="3" s="1"/>
  <c r="B128" i="3"/>
  <c r="D128" i="3" s="1"/>
  <c r="B129" i="3"/>
  <c r="D129" i="3" s="1"/>
  <c r="B130" i="3"/>
  <c r="D130" i="3" s="1"/>
  <c r="B131" i="3"/>
  <c r="D131" i="3" s="1"/>
  <c r="B132" i="3"/>
  <c r="D132" i="3" s="1"/>
  <c r="B133" i="3"/>
  <c r="D133" i="3" s="1"/>
  <c r="B134" i="3"/>
  <c r="D134" i="3" s="1"/>
  <c r="B135" i="3"/>
  <c r="D135" i="3" s="1"/>
  <c r="B136" i="3"/>
  <c r="D136" i="3" s="1"/>
  <c r="B137" i="3"/>
  <c r="D137" i="3" s="1"/>
  <c r="B138" i="3"/>
  <c r="D138" i="3" s="1"/>
  <c r="B139" i="3"/>
  <c r="D139" i="3" s="1"/>
  <c r="B140" i="3"/>
  <c r="D140" i="3" s="1"/>
  <c r="B141" i="3"/>
  <c r="D141" i="3" s="1"/>
  <c r="B142" i="3"/>
  <c r="D142" i="3" s="1"/>
  <c r="B143" i="3"/>
  <c r="D143" i="3" s="1"/>
  <c r="B144" i="3"/>
  <c r="D144" i="3" s="1"/>
  <c r="B145" i="3"/>
  <c r="D145" i="3" s="1"/>
  <c r="B146" i="3"/>
  <c r="D146" i="3" s="1"/>
  <c r="B147" i="3"/>
  <c r="D147" i="3" s="1"/>
  <c r="B148" i="3"/>
  <c r="D148" i="3" s="1"/>
  <c r="B149" i="3"/>
  <c r="D149" i="3" s="1"/>
  <c r="B150" i="3"/>
  <c r="D150" i="3" s="1"/>
  <c r="B151" i="3"/>
  <c r="D151" i="3" s="1"/>
  <c r="B152" i="3"/>
  <c r="D152" i="3" s="1"/>
  <c r="B153" i="3"/>
  <c r="D153" i="3" s="1"/>
  <c r="B154" i="3"/>
  <c r="D154" i="3" s="1"/>
  <c r="B155" i="3"/>
  <c r="D155" i="3" s="1"/>
  <c r="B156" i="3"/>
  <c r="D156" i="3" s="1"/>
  <c r="B157" i="3"/>
  <c r="D157" i="3" s="1"/>
  <c r="B158" i="3"/>
  <c r="D158" i="3" s="1"/>
  <c r="B159" i="3"/>
  <c r="D159" i="3" s="1"/>
  <c r="B160" i="3"/>
  <c r="D160" i="3" s="1"/>
  <c r="B161" i="3"/>
  <c r="D161" i="3" s="1"/>
  <c r="B162" i="3"/>
  <c r="D162" i="3" s="1"/>
  <c r="B163" i="3"/>
  <c r="D163" i="3" s="1"/>
  <c r="B164" i="3"/>
  <c r="D164" i="3" s="1"/>
  <c r="B165" i="3"/>
  <c r="D165" i="3" s="1"/>
  <c r="B166" i="3"/>
  <c r="D166" i="3" s="1"/>
  <c r="B167" i="3"/>
  <c r="D167" i="3" s="1"/>
  <c r="B168" i="3"/>
  <c r="D168" i="3" s="1"/>
  <c r="B169" i="3"/>
  <c r="D169" i="3" s="1"/>
  <c r="B170" i="3"/>
  <c r="D170" i="3" s="1"/>
  <c r="B171" i="3"/>
  <c r="D171" i="3" s="1"/>
  <c r="B172" i="3"/>
  <c r="D172" i="3" s="1"/>
  <c r="B173" i="3"/>
  <c r="D173" i="3" s="1"/>
  <c r="B174" i="3"/>
  <c r="D174" i="3" s="1"/>
  <c r="B175" i="3"/>
  <c r="D175" i="3" s="1"/>
  <c r="B176" i="3"/>
  <c r="D176" i="3" s="1"/>
  <c r="B177" i="3"/>
  <c r="D177" i="3" s="1"/>
  <c r="B178" i="3"/>
  <c r="D178" i="3" s="1"/>
  <c r="B179" i="3"/>
  <c r="D179" i="3" s="1"/>
  <c r="B180" i="3"/>
  <c r="D180" i="3" s="1"/>
  <c r="B181" i="3"/>
  <c r="D181" i="3" s="1"/>
  <c r="B182" i="3"/>
  <c r="D182" i="3" s="1"/>
  <c r="B183" i="3"/>
  <c r="D183" i="3" s="1"/>
  <c r="B184" i="3"/>
  <c r="D184" i="3" s="1"/>
  <c r="B185" i="3"/>
  <c r="D185" i="3" s="1"/>
  <c r="B186" i="3"/>
  <c r="D186" i="3" s="1"/>
  <c r="B187" i="3"/>
  <c r="D187" i="3" s="1"/>
  <c r="B188" i="3"/>
  <c r="D188" i="3" s="1"/>
  <c r="B189" i="3"/>
  <c r="D189" i="3" s="1"/>
  <c r="B190" i="3"/>
  <c r="D190" i="3" s="1"/>
  <c r="B191" i="3"/>
  <c r="D191" i="3" s="1"/>
  <c r="B192" i="3"/>
  <c r="D192" i="3" s="1"/>
  <c r="B193" i="3"/>
  <c r="D193" i="3" s="1"/>
  <c r="B194" i="3"/>
  <c r="D194" i="3" s="1"/>
  <c r="B195" i="3"/>
  <c r="D195" i="3" s="1"/>
  <c r="B196" i="3"/>
  <c r="D196" i="3" s="1"/>
  <c r="B197" i="3"/>
  <c r="D197" i="3" s="1"/>
  <c r="B198" i="3"/>
  <c r="D198" i="3" s="1"/>
  <c r="B199" i="3"/>
  <c r="D199" i="3" s="1"/>
  <c r="B200" i="3"/>
  <c r="D200" i="3" s="1"/>
  <c r="B201" i="3"/>
  <c r="D201" i="3" s="1"/>
  <c r="B202" i="3"/>
  <c r="D202" i="3" s="1"/>
  <c r="B203" i="3"/>
  <c r="D203" i="3" s="1"/>
  <c r="B204" i="3"/>
  <c r="D204" i="3" s="1"/>
  <c r="B205" i="3"/>
  <c r="D205" i="3" s="1"/>
  <c r="B206" i="3"/>
  <c r="D206" i="3" s="1"/>
  <c r="B207" i="3"/>
  <c r="D207" i="3" s="1"/>
  <c r="B208" i="3"/>
  <c r="D208" i="3" s="1"/>
  <c r="B209" i="3"/>
  <c r="D209" i="3" s="1"/>
  <c r="B210" i="3"/>
  <c r="D210" i="3" s="1"/>
  <c r="B211" i="3"/>
  <c r="D211" i="3" s="1"/>
  <c r="B212" i="3"/>
  <c r="D212" i="3" s="1"/>
  <c r="B213" i="3"/>
  <c r="D213" i="3" s="1"/>
  <c r="B214" i="3"/>
  <c r="D214" i="3" s="1"/>
  <c r="B215" i="3"/>
  <c r="D215" i="3" s="1"/>
  <c r="B216" i="3"/>
  <c r="D216" i="3" s="1"/>
  <c r="B217" i="3"/>
  <c r="D217" i="3" s="1"/>
  <c r="B218" i="3"/>
  <c r="D218" i="3" s="1"/>
  <c r="B219" i="3"/>
  <c r="D219" i="3" s="1"/>
  <c r="B220" i="3"/>
  <c r="D220" i="3" s="1"/>
  <c r="B221" i="3"/>
  <c r="D221" i="3" s="1"/>
  <c r="B222" i="3"/>
  <c r="D222" i="3" s="1"/>
  <c r="B223" i="3"/>
  <c r="D223" i="3" s="1"/>
  <c r="B224" i="3"/>
  <c r="D224" i="3" s="1"/>
  <c r="B225" i="3"/>
  <c r="D225" i="3" s="1"/>
  <c r="B226" i="3"/>
  <c r="D226" i="3" s="1"/>
  <c r="B227" i="3"/>
  <c r="D227" i="3" s="1"/>
  <c r="B12" i="3"/>
  <c r="D12" i="3" s="1"/>
  <c r="B1" i="3"/>
  <c r="B2" i="3" s="1"/>
  <c r="B4" i="3" s="1"/>
  <c r="A9" i="3" s="1"/>
  <c r="B9" i="3" s="1"/>
  <c r="AD48" i="18" l="1"/>
  <c r="CF48" i="18" s="1"/>
  <c r="AD50" i="18"/>
  <c r="AD32" i="18"/>
  <c r="AD55" i="18"/>
  <c r="AD14" i="18"/>
  <c r="AD41" i="18"/>
  <c r="AD34" i="18"/>
  <c r="AD10" i="18"/>
  <c r="AD23" i="18"/>
  <c r="AD20" i="18"/>
  <c r="AD49" i="18"/>
  <c r="X53" i="18"/>
  <c r="AB55" i="18" s="1"/>
  <c r="V53" i="18"/>
  <c r="Z14" i="18" s="1"/>
  <c r="W53" i="18"/>
  <c r="AA45" i="18" s="1"/>
  <c r="H53" i="18"/>
  <c r="Q53" i="18" s="1"/>
  <c r="U53" i="18"/>
  <c r="AG53" i="18" s="1"/>
  <c r="T53" i="18"/>
  <c r="AF53" i="18" s="1"/>
  <c r="S53" i="18"/>
  <c r="AE53" i="18" s="1"/>
  <c r="R53" i="18"/>
  <c r="Y53" i="18"/>
  <c r="AC44" i="18" s="1"/>
  <c r="G13" i="3"/>
  <c r="G12" i="3"/>
  <c r="G27" i="3"/>
  <c r="G26" i="3"/>
  <c r="G18" i="3"/>
  <c r="G17" i="3"/>
  <c r="K10" i="10"/>
  <c r="AA21" i="18"/>
  <c r="Z30" i="18"/>
  <c r="AD30" i="18" s="1"/>
  <c r="DY40" i="18"/>
  <c r="CD40" i="18"/>
  <c r="AQ40" i="18"/>
  <c r="DP40" i="18"/>
  <c r="DM40" i="18"/>
  <c r="CK40" i="18"/>
  <c r="EB40" i="18"/>
  <c r="DW40" i="18"/>
  <c r="DA40" i="18"/>
  <c r="DJ40" i="18"/>
  <c r="DE40" i="18"/>
  <c r="DC40" i="18"/>
  <c r="CF40" i="18"/>
  <c r="AW40" i="18"/>
  <c r="CO40" i="18"/>
  <c r="BM40" i="18"/>
  <c r="BO40" i="18"/>
  <c r="BA40" i="18"/>
  <c r="CS40" i="18"/>
  <c r="BZ40" i="18"/>
  <c r="BU40" i="18"/>
  <c r="AV40" i="18"/>
  <c r="BE40" i="18"/>
  <c r="BW40" i="18"/>
  <c r="AP40" i="18"/>
  <c r="AK40" i="18"/>
  <c r="DH40" i="18"/>
  <c r="EC40" i="18"/>
  <c r="DR40" i="18"/>
  <c r="CZ40" i="18"/>
  <c r="DX40" i="18"/>
  <c r="AY40" i="18"/>
  <c r="DK40" i="18"/>
  <c r="DD40" i="18"/>
  <c r="CX40" i="18"/>
  <c r="DZ40" i="18"/>
  <c r="CB40" i="18"/>
  <c r="BB40" i="18"/>
  <c r="DV40" i="18"/>
  <c r="CR40" i="18"/>
  <c r="DU40" i="18"/>
  <c r="BR40" i="18"/>
  <c r="DI40" i="18"/>
  <c r="BH40" i="18"/>
  <c r="AX40" i="18"/>
  <c r="BG40" i="18"/>
  <c r="BX40" i="18"/>
  <c r="BF40" i="18"/>
  <c r="CI40" i="18"/>
  <c r="BD40" i="18"/>
  <c r="AM40" i="18"/>
  <c r="CM40" i="18"/>
  <c r="BT40" i="18"/>
  <c r="N32" i="18"/>
  <c r="O32" i="18"/>
  <c r="P32" i="18"/>
  <c r="Q32" i="18"/>
  <c r="AA54" i="18"/>
  <c r="N55" i="18"/>
  <c r="O55" i="18"/>
  <c r="Q55" i="18"/>
  <c r="P55" i="18"/>
  <c r="O51" i="18"/>
  <c r="Q51" i="18"/>
  <c r="P51" i="18"/>
  <c r="N51" i="18"/>
  <c r="DJ39" i="18"/>
  <c r="DB39" i="18"/>
  <c r="DT39" i="18"/>
  <c r="DZ39" i="18"/>
  <c r="DN39" i="18"/>
  <c r="BR39" i="18"/>
  <c r="DF39" i="18"/>
  <c r="BP39" i="18"/>
  <c r="DM39" i="18"/>
  <c r="CW39" i="18"/>
  <c r="CB39" i="18"/>
  <c r="CG39" i="18"/>
  <c r="DY39" i="18"/>
  <c r="DI39" i="18"/>
  <c r="CK39" i="18"/>
  <c r="AU39" i="18"/>
  <c r="AS39" i="18"/>
  <c r="AQ39" i="18"/>
  <c r="AO39" i="18"/>
  <c r="CU39" i="18"/>
  <c r="BO39" i="18"/>
  <c r="BY39" i="18"/>
  <c r="BX39" i="18"/>
  <c r="BL39" i="18"/>
  <c r="CN39" i="18"/>
  <c r="CL39" i="18"/>
  <c r="AJ39" i="18"/>
  <c r="AP39" i="18"/>
  <c r="CR39" i="18"/>
  <c r="BG39" i="18"/>
  <c r="DG39" i="18"/>
  <c r="DR39" i="18"/>
  <c r="BQ39" i="18"/>
  <c r="AN39" i="18"/>
  <c r="AW39" i="18"/>
  <c r="DU39" i="18"/>
  <c r="AX39" i="18"/>
  <c r="DA39" i="18"/>
  <c r="BI39" i="18"/>
  <c r="AV39" i="18"/>
  <c r="CD39" i="18"/>
  <c r="AY39" i="18"/>
  <c r="BS39" i="18"/>
  <c r="BH39" i="18"/>
  <c r="CO39" i="18"/>
  <c r="CC39" i="18"/>
  <c r="AT39" i="18"/>
  <c r="CI39" i="18"/>
  <c r="EA39" i="18"/>
  <c r="CJ39" i="18"/>
  <c r="BD39" i="18"/>
  <c r="CM39" i="18"/>
  <c r="AB21" i="18"/>
  <c r="Z23" i="18"/>
  <c r="CF57" i="18"/>
  <c r="CZ57" i="18"/>
  <c r="BT57" i="18"/>
  <c r="CN57" i="18"/>
  <c r="AQ57" i="18"/>
  <c r="BM57" i="18"/>
  <c r="AL57" i="18"/>
  <c r="DY57" i="18"/>
  <c r="EC57" i="18"/>
  <c r="DM57" i="18"/>
  <c r="CQ57" i="18"/>
  <c r="BF57" i="18"/>
  <c r="AM57" i="18"/>
  <c r="DU57" i="18"/>
  <c r="AT57" i="18"/>
  <c r="DI57" i="18"/>
  <c r="BA57" i="18"/>
  <c r="CS57" i="18"/>
  <c r="BG57" i="18"/>
  <c r="AB15" i="18"/>
  <c r="Z49" i="18"/>
  <c r="O11" i="18"/>
  <c r="Q11" i="18"/>
  <c r="P11" i="18"/>
  <c r="N11" i="18"/>
  <c r="Z41" i="18"/>
  <c r="ED10" i="18"/>
  <c r="CG10" i="18"/>
  <c r="AT10" i="18"/>
  <c r="BA10" i="18"/>
  <c r="AS10" i="18"/>
  <c r="CL10" i="18"/>
  <c r="AK10" i="18"/>
  <c r="DS10" i="18"/>
  <c r="DV10" i="18"/>
  <c r="AM10" i="18"/>
  <c r="Z46" i="18"/>
  <c r="AD46" i="18" s="1"/>
  <c r="BB46" i="18" s="1"/>
  <c r="BZ16" i="18"/>
  <c r="AX16" i="18"/>
  <c r="AK16" i="18"/>
  <c r="BK16" i="18"/>
  <c r="BJ16" i="18"/>
  <c r="AT16" i="18"/>
  <c r="CM16" i="18"/>
  <c r="DA16" i="18"/>
  <c r="CZ16" i="18"/>
  <c r="BX16" i="18"/>
  <c r="CY16" i="18"/>
  <c r="DS16" i="18"/>
  <c r="DM16" i="18"/>
  <c r="BE16" i="18"/>
  <c r="DG16" i="18"/>
  <c r="O59" i="18"/>
  <c r="P59" i="18"/>
  <c r="Q59" i="18"/>
  <c r="N59" i="18"/>
  <c r="Z44" i="18"/>
  <c r="AD44" i="18" s="1"/>
  <c r="AK25" i="18"/>
  <c r="DC25" i="18"/>
  <c r="BR25" i="18"/>
  <c r="DK25" i="18"/>
  <c r="BN25" i="18"/>
  <c r="AY25" i="18"/>
  <c r="CV25" i="18"/>
  <c r="BJ25" i="18"/>
  <c r="EB25" i="18"/>
  <c r="BF25" i="18"/>
  <c r="DM25" i="18"/>
  <c r="CC25" i="18"/>
  <c r="CJ25" i="18"/>
  <c r="AX25" i="18"/>
  <c r="CE25" i="18"/>
  <c r="AT25" i="18"/>
  <c r="CM25" i="18"/>
  <c r="BQ25" i="18"/>
  <c r="BW25" i="18"/>
  <c r="BX25" i="18"/>
  <c r="DD25" i="18"/>
  <c r="BS25" i="18"/>
  <c r="DI25" i="18"/>
  <c r="CI25" i="18"/>
  <c r="BL25" i="18"/>
  <c r="EC25" i="18"/>
  <c r="CR25" i="18"/>
  <c r="DL25" i="18"/>
  <c r="BO25" i="18"/>
  <c r="BM25" i="18"/>
  <c r="AZ25" i="18"/>
  <c r="CF25" i="18"/>
  <c r="AU25" i="18"/>
  <c r="BC25" i="18"/>
  <c r="DA25" i="18"/>
  <c r="DU25" i="18"/>
  <c r="DE25" i="18"/>
  <c r="BT25" i="18"/>
  <c r="AI25" i="18"/>
  <c r="CN25" i="18"/>
  <c r="BY25" i="18"/>
  <c r="ED25" i="18"/>
  <c r="CS25" i="18"/>
  <c r="BH25" i="18"/>
  <c r="CB25" i="18"/>
  <c r="CW25" i="18"/>
  <c r="AM25" i="18"/>
  <c r="DR25" i="18"/>
  <c r="AV25" i="18"/>
  <c r="DN25" i="18"/>
  <c r="DJ25" i="18"/>
  <c r="BB25" i="18"/>
  <c r="BK25" i="18"/>
  <c r="DF25" i="18"/>
  <c r="BU25" i="18"/>
  <c r="BD25" i="18"/>
  <c r="CU25" i="18"/>
  <c r="AO25" i="18"/>
  <c r="CT25" i="18"/>
  <c r="BI25" i="18"/>
  <c r="CP25" i="18"/>
  <c r="AR25" i="18"/>
  <c r="CL25" i="18"/>
  <c r="BA25" i="18"/>
  <c r="BZ25" i="18"/>
  <c r="DS25" i="18"/>
  <c r="AW25" i="18"/>
  <c r="DO25" i="18"/>
  <c r="CD25" i="18"/>
  <c r="DW25" i="18"/>
  <c r="Z37" i="18"/>
  <c r="AD37" i="18" s="1"/>
  <c r="Z54" i="18"/>
  <c r="AD54" i="18" s="1"/>
  <c r="Z27" i="18"/>
  <c r="AD27" i="18" s="1"/>
  <c r="DN28" i="18"/>
  <c r="BQ28" i="18"/>
  <c r="DD28" i="18"/>
  <c r="BR28" i="18"/>
  <c r="CF28" i="18"/>
  <c r="AT28" i="18"/>
  <c r="DY28" i="18"/>
  <c r="CS28" i="18"/>
  <c r="BZ28" i="18"/>
  <c r="DT28" i="18"/>
  <c r="CH28" i="18"/>
  <c r="BW28" i="18"/>
  <c r="BI28" i="18"/>
  <c r="CE28" i="18"/>
  <c r="CU28" i="18"/>
  <c r="BN28" i="18"/>
  <c r="BV28" i="18"/>
  <c r="AM28" i="18"/>
  <c r="EA28" i="18"/>
  <c r="CI28" i="18"/>
  <c r="BP28" i="18"/>
  <c r="DC28" i="18"/>
  <c r="DO28" i="18"/>
  <c r="CL28" i="18"/>
  <c r="DE28" i="18"/>
  <c r="CQ28" i="18"/>
  <c r="BK28" i="18"/>
  <c r="DI28" i="18"/>
  <c r="DF28" i="18"/>
  <c r="EB28" i="18"/>
  <c r="DZ28" i="18"/>
  <c r="CN28" i="18"/>
  <c r="CJ28" i="18"/>
  <c r="AX28" i="18"/>
  <c r="CM28" i="18"/>
  <c r="DB28" i="18"/>
  <c r="CB28" i="18"/>
  <c r="DU28" i="18"/>
  <c r="BX28" i="18"/>
  <c r="AK28" i="18"/>
  <c r="BL28" i="18"/>
  <c r="AQ28" i="18"/>
  <c r="DG28" i="18"/>
  <c r="BD28" i="18"/>
  <c r="BS28" i="18"/>
  <c r="BC28" i="18"/>
  <c r="AN28" i="18"/>
  <c r="AI28" i="18"/>
  <c r="AY28" i="18"/>
  <c r="BE28" i="18"/>
  <c r="AS28" i="18"/>
  <c r="CK28" i="18"/>
  <c r="AW28" i="18"/>
  <c r="DV28" i="18"/>
  <c r="CY28" i="18"/>
  <c r="AU28" i="18"/>
  <c r="CX28" i="18"/>
  <c r="CT28" i="18"/>
  <c r="CC28" i="18"/>
  <c r="BM28" i="18"/>
  <c r="DR28" i="18"/>
  <c r="CA28" i="18"/>
  <c r="BA28" i="18"/>
  <c r="AO28" i="18"/>
  <c r="AA51" i="18"/>
  <c r="O47" i="18"/>
  <c r="P47" i="18"/>
  <c r="Q47" i="18"/>
  <c r="N47" i="18"/>
  <c r="AA14" i="18"/>
  <c r="N45" i="18"/>
  <c r="P45" i="18"/>
  <c r="Q45" i="18"/>
  <c r="O45" i="18"/>
  <c r="Z31" i="18"/>
  <c r="AD31" i="18" s="1"/>
  <c r="Z21" i="18"/>
  <c r="AD21" i="18" s="1"/>
  <c r="AB23" i="18"/>
  <c r="Z34" i="18"/>
  <c r="O40" i="18"/>
  <c r="P40" i="18"/>
  <c r="N40" i="18"/>
  <c r="Q40" i="18"/>
  <c r="Z15" i="18"/>
  <c r="AD15" i="18" s="1"/>
  <c r="AB49" i="18"/>
  <c r="Z32" i="18"/>
  <c r="AA46" i="18"/>
  <c r="AB58" i="18"/>
  <c r="AA59" i="18"/>
  <c r="AA44" i="18"/>
  <c r="AC54" i="18"/>
  <c r="Z47" i="18"/>
  <c r="AD47" i="18" s="1"/>
  <c r="ED49" i="18"/>
  <c r="DR49" i="18"/>
  <c r="CF49" i="18"/>
  <c r="CU49" i="18"/>
  <c r="DQ49" i="18"/>
  <c r="BO49" i="18"/>
  <c r="AP49" i="18"/>
  <c r="DT49" i="18"/>
  <c r="BM49" i="18"/>
  <c r="DP49" i="18"/>
  <c r="AL49" i="18"/>
  <c r="BN49" i="18"/>
  <c r="DJ49" i="18"/>
  <c r="AX49" i="18"/>
  <c r="DK49" i="18"/>
  <c r="CI49" i="18"/>
  <c r="BQ49" i="18"/>
  <c r="BZ49" i="18"/>
  <c r="AR49" i="18"/>
  <c r="AM49" i="18"/>
  <c r="BT49" i="18"/>
  <c r="BX49" i="18"/>
  <c r="AV49" i="18"/>
  <c r="BL49" i="18"/>
  <c r="DY49" i="18"/>
  <c r="CS49" i="18"/>
  <c r="EC49" i="18"/>
  <c r="AN49" i="18"/>
  <c r="BY49" i="18"/>
  <c r="DF49" i="18"/>
  <c r="AQ49" i="18"/>
  <c r="BE49" i="18"/>
  <c r="BK49" i="18"/>
  <c r="DB49" i="18"/>
  <c r="AU49" i="18"/>
  <c r="BV49" i="18"/>
  <c r="BE12" i="18"/>
  <c r="AP12" i="18"/>
  <c r="EA12" i="18"/>
  <c r="AT18" i="18"/>
  <c r="AQ18" i="18"/>
  <c r="AU18" i="18"/>
  <c r="DG18" i="18"/>
  <c r="DU18" i="18"/>
  <c r="EA18" i="18"/>
  <c r="BJ18" i="18"/>
  <c r="CV18" i="18"/>
  <c r="BT18" i="18"/>
  <c r="BL18" i="18"/>
  <c r="AL18" i="18"/>
  <c r="AR18" i="18"/>
  <c r="BM18" i="18"/>
  <c r="CS18" i="18"/>
  <c r="AM18" i="18"/>
  <c r="DB18" i="18"/>
  <c r="BE18" i="18"/>
  <c r="AZ18" i="18"/>
  <c r="BK18" i="18"/>
  <c r="DW18" i="18"/>
  <c r="DP18" i="18"/>
  <c r="DR18" i="18"/>
  <c r="CJ18" i="18"/>
  <c r="DZ18" i="18"/>
  <c r="BH18" i="18"/>
  <c r="BU18" i="18"/>
  <c r="CC18" i="18"/>
  <c r="Z51" i="18"/>
  <c r="AD51" i="18" s="1"/>
  <c r="AB14" i="18"/>
  <c r="BX56" i="18"/>
  <c r="BH56" i="18"/>
  <c r="CT56" i="18"/>
  <c r="DE56" i="18"/>
  <c r="BU56" i="18"/>
  <c r="AP56" i="18"/>
  <c r="CB56" i="18"/>
  <c r="AR56" i="18"/>
  <c r="BZ56" i="18"/>
  <c r="BK56" i="18"/>
  <c r="N31" i="18"/>
  <c r="O31" i="18"/>
  <c r="Q31" i="18"/>
  <c r="P31" i="18"/>
  <c r="BA48" i="18"/>
  <c r="DK48" i="18"/>
  <c r="CL48" i="18"/>
  <c r="AR48" i="18"/>
  <c r="DT48" i="18"/>
  <c r="AL48" i="18"/>
  <c r="BM48" i="18"/>
  <c r="ED48" i="18"/>
  <c r="AJ48" i="18"/>
  <c r="BZ48" i="18"/>
  <c r="BQ48" i="18"/>
  <c r="DM48" i="18"/>
  <c r="DV48" i="18"/>
  <c r="DF48" i="18"/>
  <c r="AN48" i="18"/>
  <c r="CX48" i="18"/>
  <c r="DN48" i="18"/>
  <c r="AW48" i="18"/>
  <c r="BR48" i="18"/>
  <c r="BS48" i="18"/>
  <c r="CM48" i="18"/>
  <c r="Z40" i="18"/>
  <c r="AD40" i="18" s="1"/>
  <c r="BS35" i="18"/>
  <c r="AI35" i="18"/>
  <c r="BX35" i="18"/>
  <c r="ED35" i="18"/>
  <c r="AJ35" i="18"/>
  <c r="CK35" i="18"/>
  <c r="CA35" i="18"/>
  <c r="DA35" i="18"/>
  <c r="AX35" i="18"/>
  <c r="CG35" i="18"/>
  <c r="BV35" i="18"/>
  <c r="AK35" i="18"/>
  <c r="AY35" i="18"/>
  <c r="CO35" i="18"/>
  <c r="DH35" i="18"/>
  <c r="BQ35" i="18"/>
  <c r="CS35" i="18"/>
  <c r="AW35" i="18"/>
  <c r="CR35" i="18"/>
  <c r="BB35" i="18"/>
  <c r="BH35" i="18"/>
  <c r="DI35" i="18"/>
  <c r="CD35" i="18"/>
  <c r="BG35" i="18"/>
  <c r="CB35" i="18"/>
  <c r="AN35" i="18"/>
  <c r="BI35" i="18"/>
  <c r="DW35" i="18"/>
  <c r="CJ35" i="18"/>
  <c r="DU35" i="18"/>
  <c r="P49" i="18"/>
  <c r="N49" i="18"/>
  <c r="O49" i="18"/>
  <c r="Q49" i="18"/>
  <c r="BF17" i="18"/>
  <c r="CW17" i="18"/>
  <c r="BT17" i="18"/>
  <c r="DO17" i="18"/>
  <c r="CH17" i="18"/>
  <c r="AV17" i="18"/>
  <c r="BI17" i="18"/>
  <c r="DX17" i="18"/>
  <c r="BM17" i="18"/>
  <c r="DG17" i="18"/>
  <c r="DL17" i="18"/>
  <c r="DZ17" i="18"/>
  <c r="AL17" i="18"/>
  <c r="BO17" i="18"/>
  <c r="DK17" i="18"/>
  <c r="EC17" i="18"/>
  <c r="DW17" i="18"/>
  <c r="BQ17" i="18"/>
  <c r="DH17" i="18"/>
  <c r="CZ17" i="18"/>
  <c r="CS17" i="18"/>
  <c r="CV17" i="18"/>
  <c r="AY17" i="18"/>
  <c r="DQ17" i="18"/>
  <c r="BD17" i="18"/>
  <c r="BZ17" i="18"/>
  <c r="CJ17" i="18"/>
  <c r="AM17" i="18"/>
  <c r="DD17" i="18"/>
  <c r="CN17" i="18"/>
  <c r="AX17" i="18"/>
  <c r="BA17" i="18"/>
  <c r="CR17" i="18"/>
  <c r="AO17" i="18"/>
  <c r="CF17" i="18"/>
  <c r="CA17" i="18"/>
  <c r="CD17" i="18"/>
  <c r="DI17" i="18"/>
  <c r="BH17" i="18"/>
  <c r="CY17" i="18"/>
  <c r="EA17" i="18"/>
  <c r="BN17" i="18"/>
  <c r="AR17" i="18"/>
  <c r="BG17" i="18"/>
  <c r="CI17" i="18"/>
  <c r="AI17" i="18"/>
  <c r="BS17" i="18"/>
  <c r="DA17" i="18"/>
  <c r="ED17" i="18"/>
  <c r="CO17" i="18"/>
  <c r="DR17" i="18"/>
  <c r="AB11" i="18"/>
  <c r="P46" i="18"/>
  <c r="Q46" i="18"/>
  <c r="O46" i="18"/>
  <c r="N46" i="18"/>
  <c r="P37" i="18"/>
  <c r="Q37" i="18"/>
  <c r="N37" i="18"/>
  <c r="O37" i="18"/>
  <c r="Z55" i="18"/>
  <c r="P18" i="18"/>
  <c r="N18" i="18"/>
  <c r="Q18" i="18"/>
  <c r="O18" i="18"/>
  <c r="AA29" i="18"/>
  <c r="P14" i="18"/>
  <c r="Q14" i="18"/>
  <c r="O14" i="18"/>
  <c r="N14" i="18"/>
  <c r="AL43" i="18"/>
  <c r="DD43" i="18"/>
  <c r="DY43" i="18"/>
  <c r="DV43" i="18"/>
  <c r="BA43" i="18"/>
  <c r="AY43" i="18"/>
  <c r="DQ43" i="18"/>
  <c r="CF43" i="18"/>
  <c r="AU43" i="18"/>
  <c r="DA43" i="18"/>
  <c r="BD43" i="18"/>
  <c r="AM43" i="18"/>
  <c r="DE43" i="18"/>
  <c r="AI43" i="18"/>
  <c r="CO43" i="18"/>
  <c r="AR43" i="18"/>
  <c r="CL43" i="18"/>
  <c r="DI43" i="18"/>
  <c r="DF43" i="18"/>
  <c r="BU43" i="18"/>
  <c r="AJ43" i="18"/>
  <c r="BE43" i="18"/>
  <c r="BB43" i="18"/>
  <c r="CT43" i="18"/>
  <c r="BI43" i="18"/>
  <c r="EA43" i="18"/>
  <c r="CP43" i="18"/>
  <c r="AS43" i="18"/>
  <c r="CM43" i="18"/>
  <c r="AP43" i="18"/>
  <c r="DS43" i="18"/>
  <c r="CH43" i="18"/>
  <c r="AW43" i="18"/>
  <c r="DX43" i="18"/>
  <c r="CA43" i="18"/>
  <c r="BX43" i="18"/>
  <c r="CV43" i="18"/>
  <c r="DG43" i="18"/>
  <c r="BV43" i="18"/>
  <c r="DC43" i="18"/>
  <c r="BR43" i="18"/>
  <c r="DL43" i="18"/>
  <c r="BO43" i="18"/>
  <c r="BM43" i="18"/>
  <c r="AV43" i="18"/>
  <c r="CN43" i="18"/>
  <c r="AO43" i="18"/>
  <c r="DN43" i="18"/>
  <c r="CQ43" i="18"/>
  <c r="BP43" i="18"/>
  <c r="DH43" i="18"/>
  <c r="CI43" i="18"/>
  <c r="DR43" i="18"/>
  <c r="CE43" i="18"/>
  <c r="CK43" i="18"/>
  <c r="BG43" i="18"/>
  <c r="DK43" i="18"/>
  <c r="AQ43" i="18"/>
  <c r="AX43" i="18"/>
  <c r="DZ43" i="18"/>
  <c r="BC43" i="18"/>
  <c r="EC43" i="18"/>
  <c r="DT43" i="18"/>
  <c r="CS43" i="18"/>
  <c r="DJ43" i="18"/>
  <c r="CU43" i="18"/>
  <c r="BZ43" i="18"/>
  <c r="CR43" i="18"/>
  <c r="EB43" i="18"/>
  <c r="DM43" i="18"/>
  <c r="BN43" i="18"/>
  <c r="DU43" i="18"/>
  <c r="CZ43" i="18"/>
  <c r="DP43" i="18"/>
  <c r="BL43" i="18"/>
  <c r="BQ43" i="18"/>
  <c r="P38" i="18"/>
  <c r="Q38" i="18"/>
  <c r="O38" i="18"/>
  <c r="N38" i="18"/>
  <c r="Z56" i="18"/>
  <c r="AD56" i="18" s="1"/>
  <c r="CZ19" i="18"/>
  <c r="BC19" i="18"/>
  <c r="DF19" i="18"/>
  <c r="BU19" i="18"/>
  <c r="BA19" i="18"/>
  <c r="BV19" i="18"/>
  <c r="AK19" i="18"/>
  <c r="DB19" i="18"/>
  <c r="BW19" i="18"/>
  <c r="AL19" i="18"/>
  <c r="DD19" i="18"/>
  <c r="BR19" i="18"/>
  <c r="DK19" i="18"/>
  <c r="AT19" i="18"/>
  <c r="AU19" i="18"/>
  <c r="AO19" i="18"/>
  <c r="DM19" i="18"/>
  <c r="CM19" i="18"/>
  <c r="DE19" i="18"/>
  <c r="DU19" i="18"/>
  <c r="CU19" i="18"/>
  <c r="AI19" i="18"/>
  <c r="CA19" i="18"/>
  <c r="AZ19" i="18"/>
  <c r="DY19" i="18"/>
  <c r="CX19" i="18"/>
  <c r="BX19" i="18"/>
  <c r="AP19" i="18"/>
  <c r="DT19" i="18"/>
  <c r="ED19" i="18"/>
  <c r="DZ19" i="18"/>
  <c r="BN19" i="18"/>
  <c r="O48" i="18"/>
  <c r="P48" i="18"/>
  <c r="N48" i="18"/>
  <c r="Q48" i="18"/>
  <c r="O23" i="18"/>
  <c r="P23" i="18"/>
  <c r="Q23" i="18"/>
  <c r="N23" i="18"/>
  <c r="N57" i="18"/>
  <c r="P57" i="18"/>
  <c r="Q57" i="18"/>
  <c r="O57" i="18"/>
  <c r="AA20" i="18"/>
  <c r="DC13" i="18"/>
  <c r="AX13" i="18"/>
  <c r="BE13" i="18"/>
  <c r="AN13" i="18"/>
  <c r="AB17" i="18"/>
  <c r="Z11" i="18"/>
  <c r="AD11" i="18" s="1"/>
  <c r="O16" i="18"/>
  <c r="P16" i="18"/>
  <c r="N16" i="18"/>
  <c r="Q16" i="18"/>
  <c r="Z59" i="18"/>
  <c r="AD59" i="18" s="1"/>
  <c r="Z25" i="18"/>
  <c r="AD25" i="18" s="1"/>
  <c r="AA37" i="18"/>
  <c r="DR29" i="18"/>
  <c r="CG29" i="18"/>
  <c r="CQ29" i="18"/>
  <c r="BZ29" i="18"/>
  <c r="BH29" i="18"/>
  <c r="CV29" i="18"/>
  <c r="DF29" i="18"/>
  <c r="BU29" i="18"/>
  <c r="CE29" i="18"/>
  <c r="BI29" i="18"/>
  <c r="BS29" i="18"/>
  <c r="DY29" i="18"/>
  <c r="CA29" i="18"/>
  <c r="BX29" i="18"/>
  <c r="DS29" i="18"/>
  <c r="CH29" i="18"/>
  <c r="DM29" i="18"/>
  <c r="AN29" i="18"/>
  <c r="DG29" i="18"/>
  <c r="BV29" i="18"/>
  <c r="AU29" i="18"/>
  <c r="DA29" i="18"/>
  <c r="BC29" i="18"/>
  <c r="DX29" i="18"/>
  <c r="BJ29" i="18"/>
  <c r="AI29" i="18"/>
  <c r="CO29" i="18"/>
  <c r="CK29" i="18"/>
  <c r="CI29" i="18"/>
  <c r="AX29" i="18"/>
  <c r="DP29" i="18"/>
  <c r="AJ29" i="18"/>
  <c r="DV29" i="18"/>
  <c r="BW29" i="18"/>
  <c r="AL29" i="18"/>
  <c r="DD29" i="18"/>
  <c r="DL29" i="18"/>
  <c r="BM29" i="18"/>
  <c r="BE29" i="18"/>
  <c r="CF29" i="18"/>
  <c r="BN29" i="18"/>
  <c r="BA29" i="18"/>
  <c r="AY29" i="18"/>
  <c r="DQ29" i="18"/>
  <c r="EA29" i="18"/>
  <c r="CP29" i="18"/>
  <c r="DO29" i="18"/>
  <c r="DW29" i="18"/>
  <c r="CB29" i="18"/>
  <c r="BL29" i="18"/>
  <c r="DT29" i="18"/>
  <c r="ED29" i="18"/>
  <c r="CS29" i="18"/>
  <c r="DK29" i="18"/>
  <c r="CZ29" i="18"/>
  <c r="O15" i="18"/>
  <c r="P15" i="18"/>
  <c r="Q15" i="18"/>
  <c r="N15" i="18"/>
  <c r="AA58" i="18"/>
  <c r="DV26" i="18"/>
  <c r="BL26" i="18"/>
  <c r="CO26" i="18"/>
  <c r="DR26" i="18"/>
  <c r="BR26" i="18"/>
  <c r="AQ26" i="18"/>
  <c r="CB26" i="18"/>
  <c r="BP26" i="18"/>
  <c r="DH26" i="18"/>
  <c r="DU26" i="18"/>
  <c r="CH26" i="18"/>
  <c r="EA26" i="18"/>
  <c r="BZ26" i="18"/>
  <c r="CQ26" i="18"/>
  <c r="ED26" i="18"/>
  <c r="BF26" i="18"/>
  <c r="CY26" i="18"/>
  <c r="AB51" i="18"/>
  <c r="N29" i="18"/>
  <c r="P29" i="18"/>
  <c r="O29" i="18"/>
  <c r="Q29" i="18"/>
  <c r="AA39" i="18"/>
  <c r="AB38" i="18"/>
  <c r="AA56" i="18"/>
  <c r="AB31" i="18"/>
  <c r="Z57" i="18"/>
  <c r="AD57" i="18" s="1"/>
  <c r="AB40" i="18"/>
  <c r="AB20" i="18"/>
  <c r="AA49" i="18"/>
  <c r="Z17" i="18"/>
  <c r="AD17" i="18" s="1"/>
  <c r="P10" i="18"/>
  <c r="Q10" i="18"/>
  <c r="N10" i="18"/>
  <c r="O10" i="18"/>
  <c r="AB46" i="18"/>
  <c r="AB59" i="18"/>
  <c r="BZ50" i="18"/>
  <c r="DT50" i="18"/>
  <c r="BW50" i="18"/>
  <c r="DD50" i="18"/>
  <c r="DY50" i="18"/>
  <c r="DK50" i="18"/>
  <c r="BN50" i="18"/>
  <c r="DH50" i="18"/>
  <c r="EC50" i="18"/>
  <c r="BE50" i="18"/>
  <c r="CY50" i="18"/>
  <c r="CV50" i="18"/>
  <c r="AY50" i="18"/>
  <c r="DQ50" i="18"/>
  <c r="CF50" i="18"/>
  <c r="CM50" i="18"/>
  <c r="AP50" i="18"/>
  <c r="CJ50" i="18"/>
  <c r="BT50" i="18"/>
  <c r="AT50" i="18"/>
  <c r="DX50" i="18"/>
  <c r="CA50" i="18"/>
  <c r="DU50" i="18"/>
  <c r="ED50" i="18"/>
  <c r="CS50" i="18"/>
  <c r="BH50" i="18"/>
  <c r="DM50" i="18"/>
  <c r="BL50" i="18"/>
  <c r="DR50" i="18"/>
  <c r="CG50" i="18"/>
  <c r="CO50" i="18"/>
  <c r="AS50" i="18"/>
  <c r="CZ50" i="18"/>
  <c r="BC50" i="18"/>
  <c r="CW50" i="18"/>
  <c r="AZ50" i="18"/>
  <c r="DF50" i="18"/>
  <c r="AQ50" i="18"/>
  <c r="CK50" i="18"/>
  <c r="AN50" i="18"/>
  <c r="CT50" i="18"/>
  <c r="BI50" i="18"/>
  <c r="EA50" i="18"/>
  <c r="CC50" i="18"/>
  <c r="DA50" i="18"/>
  <c r="CB50" i="18"/>
  <c r="AW50" i="18"/>
  <c r="DO50" i="18"/>
  <c r="BP50" i="18"/>
  <c r="DJ50" i="18"/>
  <c r="BM50" i="18"/>
  <c r="DG50" i="18"/>
  <c r="BV50" i="18"/>
  <c r="AK50" i="18"/>
  <c r="BD50" i="18"/>
  <c r="CU50" i="18"/>
  <c r="BJ50" i="18"/>
  <c r="EB50" i="18"/>
  <c r="CQ50" i="18"/>
  <c r="AX50" i="18"/>
  <c r="DP50" i="18"/>
  <c r="CE50" i="18"/>
  <c r="AR50" i="18"/>
  <c r="CL50" i="18"/>
  <c r="AA25" i="18"/>
  <c r="AB37" i="18"/>
  <c r="CH20" i="18"/>
  <c r="CF20" i="18"/>
  <c r="CT20" i="18"/>
  <c r="CE20" i="18"/>
  <c r="O28" i="18"/>
  <c r="P28" i="18"/>
  <c r="Q28" i="18"/>
  <c r="N28" i="18"/>
  <c r="Z18" i="18"/>
  <c r="AD18" i="18" s="1"/>
  <c r="BP22" i="18"/>
  <c r="DI22" i="18"/>
  <c r="DF22" i="18"/>
  <c r="AL22" i="18"/>
  <c r="AU22" i="18"/>
  <c r="BI22" i="18"/>
  <c r="DZ22" i="18"/>
  <c r="BY22" i="18"/>
  <c r="CY22" i="18"/>
  <c r="BB22" i="18"/>
  <c r="AJ22" i="18"/>
  <c r="CB22" i="18"/>
  <c r="EA22" i="18"/>
  <c r="CM22" i="18"/>
  <c r="AO22" i="18"/>
  <c r="BN22" i="18"/>
  <c r="BR22" i="18"/>
  <c r="DL22" i="18"/>
  <c r="AY22" i="18"/>
  <c r="AQ22" i="18"/>
  <c r="CF22" i="18"/>
  <c r="AT22" i="18"/>
  <c r="AB29" i="18"/>
  <c r="AB39" i="18"/>
  <c r="BD36" i="18"/>
  <c r="CW36" i="18"/>
  <c r="AT36" i="18"/>
  <c r="DG36" i="18"/>
  <c r="AR36" i="18"/>
  <c r="BW36" i="18"/>
  <c r="DV36" i="18"/>
  <c r="BY36" i="18"/>
  <c r="ED36" i="18"/>
  <c r="CS36" i="18"/>
  <c r="BH36" i="18"/>
  <c r="BK36" i="18"/>
  <c r="DA36" i="18"/>
  <c r="DX36" i="18"/>
  <c r="BZ36" i="18"/>
  <c r="DT36" i="18"/>
  <c r="CH36" i="18"/>
  <c r="DM36" i="18"/>
  <c r="BO36" i="18"/>
  <c r="BN36" i="18"/>
  <c r="DH36" i="18"/>
  <c r="CO36" i="18"/>
  <c r="BJ36" i="18"/>
  <c r="EB36" i="18"/>
  <c r="CP36" i="18"/>
  <c r="BE36" i="18"/>
  <c r="DC36" i="18"/>
  <c r="AL36" i="18"/>
  <c r="DI36" i="18"/>
  <c r="BI36" i="18"/>
  <c r="CM36" i="18"/>
  <c r="BA36" i="18"/>
  <c r="CJ36" i="18"/>
  <c r="CN36" i="18"/>
  <c r="BL36" i="18"/>
  <c r="CB36" i="18"/>
  <c r="DF36" i="18"/>
  <c r="CD36" i="18"/>
  <c r="AQ36" i="18"/>
  <c r="CT36" i="18"/>
  <c r="BR36" i="18"/>
  <c r="BF36" i="18"/>
  <c r="AX36" i="18"/>
  <c r="N56" i="18"/>
  <c r="O56" i="18"/>
  <c r="P56" i="18"/>
  <c r="Q56" i="18"/>
  <c r="AB48" i="18"/>
  <c r="DA52" i="18"/>
  <c r="CU52" i="18"/>
  <c r="DO52" i="18"/>
  <c r="DC52" i="18"/>
  <c r="DF52" i="18"/>
  <c r="CA52" i="18"/>
  <c r="DH52" i="18"/>
  <c r="CS52" i="18"/>
  <c r="CZ52" i="18"/>
  <c r="CB52" i="18"/>
  <c r="DX52" i="18"/>
  <c r="ED52" i="18"/>
  <c r="BE52" i="18"/>
  <c r="CL52" i="18"/>
  <c r="BX52" i="18"/>
  <c r="EB52" i="18"/>
  <c r="BL52" i="18"/>
  <c r="DJ52" i="18"/>
  <c r="CD52" i="18"/>
  <c r="DG52" i="18"/>
  <c r="DD52" i="18"/>
  <c r="CN52" i="18"/>
  <c r="BR52" i="18"/>
  <c r="BD52" i="18"/>
  <c r="CF52" i="18"/>
  <c r="CY52" i="18"/>
  <c r="BT52" i="18"/>
  <c r="DE52" i="18"/>
  <c r="BN52" i="18"/>
  <c r="BK52" i="18"/>
  <c r="BH52" i="18"/>
  <c r="AS52" i="18"/>
  <c r="N20" i="18"/>
  <c r="O20" i="18"/>
  <c r="P20" i="18"/>
  <c r="Q20" i="18"/>
  <c r="CB32" i="18"/>
  <c r="CA32" i="18"/>
  <c r="DY32" i="18"/>
  <c r="BO32" i="18"/>
  <c r="BE32" i="18"/>
  <c r="DU32" i="18"/>
  <c r="CC32" i="18"/>
  <c r="BL32" i="18"/>
  <c r="ED32" i="18"/>
  <c r="DR32" i="18"/>
  <c r="CS32" i="18"/>
  <c r="CG32" i="18"/>
  <c r="DE32" i="18"/>
  <c r="BS32" i="18"/>
  <c r="BN32" i="18"/>
  <c r="DJ32" i="18"/>
  <c r="BG32" i="18"/>
  <c r="DO32" i="18"/>
  <c r="AY32" i="18"/>
  <c r="DK32" i="18"/>
  <c r="CD32" i="18"/>
  <c r="BA32" i="18"/>
  <c r="AJ32" i="18"/>
  <c r="CX32" i="18"/>
  <c r="DZ32" i="18"/>
  <c r="BU32" i="18"/>
  <c r="BB32" i="18"/>
  <c r="AP32" i="18"/>
  <c r="AX32" i="18"/>
  <c r="BD32" i="18"/>
  <c r="BI32" i="18"/>
  <c r="DF32" i="18"/>
  <c r="BT32" i="18"/>
  <c r="DN32" i="18"/>
  <c r="AZ32" i="18"/>
  <c r="AM32" i="18"/>
  <c r="BR32" i="18"/>
  <c r="CM32" i="18"/>
  <c r="AW32" i="18"/>
  <c r="AN32" i="18"/>
  <c r="CW32" i="18"/>
  <c r="CL32" i="18"/>
  <c r="CH32" i="18"/>
  <c r="CK32" i="18"/>
  <c r="BC32" i="18"/>
  <c r="AR32" i="18"/>
  <c r="DB32" i="18"/>
  <c r="DS32" i="18"/>
  <c r="AQ32" i="18"/>
  <c r="BW32" i="18"/>
  <c r="DC32" i="18"/>
  <c r="AK32" i="18"/>
  <c r="CO32" i="18"/>
  <c r="EC32" i="18"/>
  <c r="DT32" i="18"/>
  <c r="CP32" i="18"/>
  <c r="DV32" i="18"/>
  <c r="BK32" i="18"/>
  <c r="BZ32" i="18"/>
  <c r="EB32" i="18"/>
  <c r="CJ32" i="18"/>
  <c r="CF32" i="18"/>
  <c r="DW32" i="18"/>
  <c r="BJ32" i="18"/>
  <c r="BM32" i="18"/>
  <c r="N17" i="18"/>
  <c r="Q17" i="18"/>
  <c r="P17" i="18"/>
  <c r="O17" i="18"/>
  <c r="AB10" i="18"/>
  <c r="DY33" i="18"/>
  <c r="CA33" i="18"/>
  <c r="DC33" i="18"/>
  <c r="BZ33" i="18"/>
  <c r="BM33" i="18"/>
  <c r="BX33" i="18"/>
  <c r="CV33" i="18"/>
  <c r="BL33" i="18"/>
  <c r="BY33" i="18"/>
  <c r="AA16" i="18"/>
  <c r="AB25" i="18"/>
  <c r="DC42" i="18"/>
  <c r="DB42" i="18"/>
  <c r="CY42" i="18"/>
  <c r="CQ42" i="18"/>
  <c r="AS42" i="18"/>
  <c r="CA42" i="18"/>
  <c r="CS42" i="18"/>
  <c r="EA42" i="18"/>
  <c r="DL42" i="18"/>
  <c r="BO42" i="18"/>
  <c r="DP42" i="18"/>
  <c r="AQ42" i="18"/>
  <c r="AN42" i="18"/>
  <c r="BI42" i="18"/>
  <c r="DY42" i="18"/>
  <c r="DG42" i="18"/>
  <c r="BV42" i="18"/>
  <c r="AU42" i="18"/>
  <c r="BD42" i="18"/>
  <c r="BJ42" i="18"/>
  <c r="BZ42" i="18"/>
  <c r="DT42" i="18"/>
  <c r="BW42" i="18"/>
  <c r="CR42" i="18"/>
  <c r="Z45" i="18"/>
  <c r="AD45" i="18" s="1"/>
  <c r="BQ46" i="18"/>
  <c r="CI46" i="18"/>
  <c r="DW46" i="18"/>
  <c r="CT46" i="18"/>
  <c r="BE46" i="18"/>
  <c r="DT46" i="18"/>
  <c r="BW46" i="18"/>
  <c r="BG46" i="18"/>
  <c r="AK46" i="18"/>
  <c r="CY46" i="18"/>
  <c r="CS46" i="18"/>
  <c r="BK46" i="18"/>
  <c r="AP46" i="18"/>
  <c r="DZ46" i="18"/>
  <c r="CF46" i="18"/>
  <c r="CD46" i="18"/>
  <c r="DV46" i="18"/>
  <c r="AY46" i="18"/>
  <c r="DK46" i="18"/>
  <c r="DE46" i="18"/>
  <c r="CB46" i="18"/>
  <c r="EB46" i="18"/>
  <c r="DJ46" i="18"/>
  <c r="CJ46" i="18"/>
  <c r="CP46" i="18"/>
  <c r="CH46" i="18"/>
  <c r="AV46" i="18"/>
  <c r="BJ46" i="18"/>
  <c r="DD46" i="18"/>
  <c r="CR46" i="18"/>
  <c r="BF46" i="18"/>
  <c r="BC46" i="18"/>
  <c r="AX46" i="18"/>
  <c r="CX46" i="18"/>
  <c r="DY46" i="18"/>
  <c r="AZ46" i="18"/>
  <c r="CA46" i="18"/>
  <c r="AL46" i="18"/>
  <c r="CE46" i="18"/>
  <c r="AR46" i="18"/>
  <c r="DM46" i="18"/>
  <c r="CK46" i="18"/>
  <c r="BH46" i="18"/>
  <c r="ED46" i="18"/>
  <c r="EA46" i="18"/>
  <c r="CZ46" i="18"/>
  <c r="CC46" i="18"/>
  <c r="BX46" i="18"/>
  <c r="DU46" i="18"/>
  <c r="BV46" i="18"/>
  <c r="BY46" i="18"/>
  <c r="DF46" i="18"/>
  <c r="AU46" i="18"/>
  <c r="AT46" i="18"/>
  <c r="CG46" i="18"/>
  <c r="BP46" i="18"/>
  <c r="BM46" i="18"/>
  <c r="BA46" i="18"/>
  <c r="DO46" i="18"/>
  <c r="CO46" i="18"/>
  <c r="DS46" i="18"/>
  <c r="DC46" i="18"/>
  <c r="DG46" i="18"/>
  <c r="CL46" i="18"/>
  <c r="CU46" i="18"/>
  <c r="BS46" i="18"/>
  <c r="DN46" i="18"/>
  <c r="DA46" i="18"/>
  <c r="DS27" i="18"/>
  <c r="BM27" i="18"/>
  <c r="BI27" i="18"/>
  <c r="BT27" i="18"/>
  <c r="AZ27" i="18"/>
  <c r="DO27" i="18"/>
  <c r="BG27" i="18"/>
  <c r="CG27" i="18"/>
  <c r="ED27" i="18"/>
  <c r="DL27" i="18"/>
  <c r="CW27" i="18"/>
  <c r="BO27" i="18"/>
  <c r="CE27" i="18"/>
  <c r="DT27" i="18"/>
  <c r="AR27" i="18"/>
  <c r="DF27" i="18"/>
  <c r="CM27" i="18"/>
  <c r="DJ27" i="18"/>
  <c r="BC27" i="18"/>
  <c r="BD27" i="18"/>
  <c r="AM27" i="18"/>
  <c r="CU27" i="18"/>
  <c r="DD27" i="18"/>
  <c r="Z28" i="18"/>
  <c r="AD28" i="18" s="1"/>
  <c r="AB12" i="18"/>
  <c r="AB18" i="18"/>
  <c r="DY47" i="18"/>
  <c r="EB47" i="18"/>
  <c r="DS47" i="18"/>
  <c r="CP47" i="18"/>
  <c r="EC47" i="18"/>
  <c r="BN47" i="18"/>
  <c r="CB47" i="18"/>
  <c r="DK47" i="18"/>
  <c r="CG47" i="18"/>
  <c r="DP47" i="18"/>
  <c r="DU47" i="18"/>
  <c r="DG47" i="18"/>
  <c r="BY47" i="18"/>
  <c r="BC47" i="18"/>
  <c r="CE47" i="18"/>
  <c r="CH47" i="18"/>
  <c r="AR47" i="18"/>
  <c r="BH47" i="18"/>
  <c r="AO47" i="18"/>
  <c r="AV47" i="18"/>
  <c r="DB47" i="18"/>
  <c r="AM47" i="18"/>
  <c r="BR47" i="18"/>
  <c r="DE47" i="18"/>
  <c r="CN47" i="18"/>
  <c r="DT47" i="18"/>
  <c r="DA47" i="18"/>
  <c r="AN47" i="18"/>
  <c r="BD47" i="18"/>
  <c r="CF47" i="18"/>
  <c r="AX47" i="18"/>
  <c r="BW47" i="18"/>
  <c r="BA47" i="18"/>
  <c r="DL47" i="18"/>
  <c r="AP47" i="18"/>
  <c r="DN47" i="18"/>
  <c r="BO47" i="18"/>
  <c r="DO47" i="18"/>
  <c r="CW47" i="18"/>
  <c r="BQ47" i="18"/>
  <c r="BK47" i="18"/>
  <c r="BP47" i="18"/>
  <c r="DD47" i="18"/>
  <c r="BJ47" i="18"/>
  <c r="CU47" i="18"/>
  <c r="DW47" i="18"/>
  <c r="BU47" i="18"/>
  <c r="CR47" i="18"/>
  <c r="CS47" i="18"/>
  <c r="BS47" i="18"/>
  <c r="CJ47" i="18"/>
  <c r="DI47" i="18"/>
  <c r="CC47" i="18"/>
  <c r="CI47" i="18"/>
  <c r="CL47" i="18"/>
  <c r="Z22" i="18"/>
  <c r="AD22" i="18" s="1"/>
  <c r="DA22" i="18" s="1"/>
  <c r="Z29" i="18"/>
  <c r="AD29" i="18" s="1"/>
  <c r="DY45" i="18"/>
  <c r="DH45" i="18"/>
  <c r="CV45" i="18"/>
  <c r="CB45" i="18"/>
  <c r="BB45" i="18"/>
  <c r="DO45" i="18"/>
  <c r="N43" i="18"/>
  <c r="O43" i="18"/>
  <c r="Q43" i="18"/>
  <c r="P43" i="18"/>
  <c r="O39" i="18"/>
  <c r="Q39" i="18"/>
  <c r="P39" i="18"/>
  <c r="N39" i="18"/>
  <c r="Z36" i="18"/>
  <c r="AD36" i="18" s="1"/>
  <c r="Z19" i="18"/>
  <c r="AD19" i="18" s="1"/>
  <c r="Z48" i="18"/>
  <c r="AB52" i="18"/>
  <c r="AA57" i="18"/>
  <c r="AJ15" i="18"/>
  <c r="CY15" i="18"/>
  <c r="CP15" i="18"/>
  <c r="EA15" i="18"/>
  <c r="CM15" i="18"/>
  <c r="AT15" i="18"/>
  <c r="AQ15" i="18"/>
  <c r="AY15" i="18"/>
  <c r="BO15" i="18"/>
  <c r="CK15" i="18"/>
  <c r="AS15" i="18"/>
  <c r="DL15" i="18"/>
  <c r="CR15" i="18"/>
  <c r="CH15" i="18"/>
  <c r="EC15" i="18"/>
  <c r="DW15" i="18"/>
  <c r="DR15" i="18"/>
  <c r="BQ15" i="18"/>
  <c r="DF15" i="18"/>
  <c r="DJ15" i="18"/>
  <c r="BY15" i="18"/>
  <c r="BW15" i="18"/>
  <c r="CB15" i="18"/>
  <c r="BM15" i="18"/>
  <c r="CV15" i="18"/>
  <c r="DV15" i="18"/>
  <c r="CC15" i="18"/>
  <c r="BR15" i="18"/>
  <c r="AA35" i="18"/>
  <c r="Z20" i="18"/>
  <c r="Q13" i="18"/>
  <c r="P13" i="18"/>
  <c r="N13" i="18"/>
  <c r="O13" i="18"/>
  <c r="AA17" i="18"/>
  <c r="DR41" i="18"/>
  <c r="CG41" i="18"/>
  <c r="BF41" i="18"/>
  <c r="CZ41" i="18"/>
  <c r="CM41" i="18"/>
  <c r="CW41" i="18"/>
  <c r="AZ41" i="18"/>
  <c r="DF41" i="18"/>
  <c r="CT41" i="18"/>
  <c r="BI41" i="18"/>
  <c r="DY41" i="18"/>
  <c r="CB41" i="18"/>
  <c r="BO41" i="18"/>
  <c r="CH41" i="18"/>
  <c r="AW41" i="18"/>
  <c r="DM41" i="18"/>
  <c r="AK41" i="18"/>
  <c r="BN41" i="18"/>
  <c r="BA41" i="18"/>
  <c r="CU41" i="18"/>
  <c r="BJ41" i="18"/>
  <c r="EB41" i="18"/>
  <c r="CO41" i="18"/>
  <c r="AR41" i="18"/>
  <c r="BH41" i="18"/>
  <c r="DT41" i="18"/>
  <c r="BW41" i="18"/>
  <c r="AL41" i="18"/>
  <c r="DD41" i="18"/>
  <c r="AP41" i="18"/>
  <c r="BK41" i="18"/>
  <c r="EC41" i="18"/>
  <c r="CV41" i="18"/>
  <c r="DQ41" i="18"/>
  <c r="EA41" i="18"/>
  <c r="AJ41" i="18"/>
  <c r="CJ41" i="18"/>
  <c r="AM41" i="18"/>
  <c r="DO41" i="18"/>
  <c r="CD41" i="18"/>
  <c r="BR41" i="18"/>
  <c r="DL41" i="18"/>
  <c r="BZ41" i="18"/>
  <c r="CY41" i="18"/>
  <c r="AA24" i="18"/>
  <c r="Z10" i="18"/>
  <c r="Z33" i="18"/>
  <c r="AD33" i="18" s="1"/>
  <c r="CX33" i="18" s="1"/>
  <c r="AB16" i="18"/>
  <c r="Z50" i="18"/>
  <c r="P25" i="18"/>
  <c r="Q25" i="18"/>
  <c r="N25" i="18"/>
  <c r="O25" i="18"/>
  <c r="Z42" i="18"/>
  <c r="AD42" i="18" s="1"/>
  <c r="AA26" i="18"/>
  <c r="AA28" i="18"/>
  <c r="O12" i="18"/>
  <c r="P12" i="18"/>
  <c r="N12" i="18"/>
  <c r="Q12" i="18"/>
  <c r="Z43" i="18"/>
  <c r="AD43" i="18" s="1"/>
  <c r="Z39" i="18"/>
  <c r="AD39" i="18" s="1"/>
  <c r="AA36" i="18"/>
  <c r="AB56" i="18"/>
  <c r="AC19" i="18"/>
  <c r="AA48" i="18"/>
  <c r="DB34" i="18"/>
  <c r="BD34" i="18"/>
  <c r="AZ34" i="18"/>
  <c r="DF34" i="18"/>
  <c r="BT34" i="18"/>
  <c r="AS34" i="18"/>
  <c r="CP34" i="18"/>
  <c r="AR34" i="18"/>
  <c r="CL34" i="18"/>
  <c r="AN34" i="18"/>
  <c r="CT34" i="18"/>
  <c r="DI34" i="18"/>
  <c r="BM34" i="18"/>
  <c r="DU34" i="18"/>
  <c r="CD34" i="18"/>
  <c r="DW34" i="18"/>
  <c r="CH34" i="18"/>
  <c r="AV34" i="18"/>
  <c r="BY34" i="18"/>
  <c r="EC34" i="18"/>
  <c r="DK34" i="18"/>
  <c r="BN34" i="18"/>
  <c r="DG34" i="18"/>
  <c r="BV34" i="18"/>
  <c r="AJ34" i="18"/>
  <c r="AO34" i="18"/>
  <c r="CA34" i="18"/>
  <c r="DT34" i="18"/>
  <c r="BW34" i="18"/>
  <c r="AW34" i="18"/>
  <c r="AK34" i="18"/>
  <c r="CO34" i="18"/>
  <c r="DL34" i="18"/>
  <c r="BO34" i="18"/>
  <c r="DH34" i="18"/>
  <c r="BK34" i="18"/>
  <c r="DC34" i="18"/>
  <c r="BE34" i="18"/>
  <c r="BC34" i="18"/>
  <c r="CV34" i="18"/>
  <c r="AY34" i="18"/>
  <c r="DP34" i="18"/>
  <c r="CE34" i="18"/>
  <c r="BS34" i="18"/>
  <c r="EA34" i="18"/>
  <c r="BF34" i="18"/>
  <c r="DY34" i="18"/>
  <c r="BX34" i="18"/>
  <c r="DQ34" i="18"/>
  <c r="CQ34" i="18"/>
  <c r="CB34" i="18"/>
  <c r="CU34" i="18"/>
  <c r="AU34" i="18"/>
  <c r="BG34" i="18"/>
  <c r="BP34" i="18"/>
  <c r="CI34" i="18"/>
  <c r="DE34" i="18"/>
  <c r="AQ34" i="18"/>
  <c r="DR34" i="18"/>
  <c r="BU34" i="18"/>
  <c r="DV34" i="18"/>
  <c r="BJ34" i="18"/>
  <c r="AI34" i="18"/>
  <c r="DJ34" i="18"/>
  <c r="AX34" i="18"/>
  <c r="DA34" i="18"/>
  <c r="BQ34" i="18"/>
  <c r="DN34" i="18"/>
  <c r="CN34" i="18"/>
  <c r="CY34" i="18"/>
  <c r="BL34" i="18"/>
  <c r="AP34" i="18"/>
  <c r="AM34" i="18"/>
  <c r="CR34" i="18"/>
  <c r="BI34" i="18"/>
  <c r="CG34" i="18"/>
  <c r="O52" i="18"/>
  <c r="N52" i="18"/>
  <c r="P52" i="18"/>
  <c r="Q52" i="18"/>
  <c r="AB57" i="18"/>
  <c r="O35" i="18"/>
  <c r="P35" i="18"/>
  <c r="Q35" i="18"/>
  <c r="N35" i="18"/>
  <c r="O24" i="18"/>
  <c r="P24" i="18"/>
  <c r="N24" i="18"/>
  <c r="Q24" i="18"/>
  <c r="BA58" i="18"/>
  <c r="CU58" i="18"/>
  <c r="DS58" i="18"/>
  <c r="DE58" i="18"/>
  <c r="BM58" i="18"/>
  <c r="BI58" i="18"/>
  <c r="CV58" i="18"/>
  <c r="BS58" i="18"/>
  <c r="BL58" i="18"/>
  <c r="BU58" i="18"/>
  <c r="CP58" i="18"/>
  <c r="DP58" i="18"/>
  <c r="CB58" i="18"/>
  <c r="CF58" i="18"/>
  <c r="CM58" i="18"/>
  <c r="EC58" i="18"/>
  <c r="DA58" i="18"/>
  <c r="AX58" i="18"/>
  <c r="CY58" i="18"/>
  <c r="EB58" i="18"/>
  <c r="CN58" i="18"/>
  <c r="DJ58" i="18"/>
  <c r="AO58" i="18"/>
  <c r="BW58" i="18"/>
  <c r="CS58" i="18"/>
  <c r="BN58" i="18"/>
  <c r="N33" i="18"/>
  <c r="Q33" i="18"/>
  <c r="P33" i="18"/>
  <c r="O33" i="18"/>
  <c r="Z16" i="18"/>
  <c r="AD16" i="18" s="1"/>
  <c r="CI16" i="18" s="1"/>
  <c r="AA50" i="18"/>
  <c r="AA42" i="18"/>
  <c r="Z53" i="18"/>
  <c r="P26" i="18"/>
  <c r="Q26" i="18"/>
  <c r="N26" i="18"/>
  <c r="O26" i="18"/>
  <c r="DY30" i="18"/>
  <c r="CB30" i="18"/>
  <c r="DS30" i="18"/>
  <c r="AV30" i="18"/>
  <c r="DE30" i="18"/>
  <c r="DM30" i="18"/>
  <c r="BP30" i="18"/>
  <c r="DJ30" i="18"/>
  <c r="BM30" i="18"/>
  <c r="DG30" i="18"/>
  <c r="BV30" i="18"/>
  <c r="AJ30" i="18"/>
  <c r="CX30" i="18"/>
  <c r="BA30" i="18"/>
  <c r="CU30" i="18"/>
  <c r="BJ30" i="18"/>
  <c r="CQ30" i="18"/>
  <c r="DC30" i="18"/>
  <c r="CO30" i="18"/>
  <c r="AR30" i="18"/>
  <c r="CL30" i="18"/>
  <c r="AO30" i="18"/>
  <c r="AI30" i="18"/>
  <c r="DZ30" i="18"/>
  <c r="CC30" i="18"/>
  <c r="DW30" i="18"/>
  <c r="BZ30" i="18"/>
  <c r="DT30" i="18"/>
  <c r="BW30" i="18"/>
  <c r="AL30" i="18"/>
  <c r="BU30" i="18"/>
  <c r="DQ30" i="18"/>
  <c r="BN30" i="18"/>
  <c r="DH30" i="18"/>
  <c r="BK30" i="18"/>
  <c r="EB30" i="18"/>
  <c r="BS30" i="18"/>
  <c r="CS30" i="18"/>
  <c r="DB30" i="18"/>
  <c r="BE30" i="18"/>
  <c r="CY30" i="18"/>
  <c r="CV30" i="18"/>
  <c r="EC30" i="18"/>
  <c r="CG30" i="18"/>
  <c r="CP30" i="18"/>
  <c r="AS30" i="18"/>
  <c r="CM30" i="18"/>
  <c r="AP30" i="18"/>
  <c r="CJ30" i="18"/>
  <c r="AM30" i="18"/>
  <c r="BI30" i="18"/>
  <c r="AW30" i="18"/>
  <c r="CA30" i="18"/>
  <c r="DU30" i="18"/>
  <c r="BX30" i="18"/>
  <c r="ED30" i="18"/>
  <c r="CR30" i="18"/>
  <c r="EA30" i="18"/>
  <c r="BR30" i="18"/>
  <c r="BO30" i="18"/>
  <c r="DI30" i="18"/>
  <c r="BL30" i="18"/>
  <c r="BG30" i="18"/>
  <c r="BF30" i="18"/>
  <c r="CZ30" i="18"/>
  <c r="BC30" i="18"/>
  <c r="CW30" i="18"/>
  <c r="AZ30" i="18"/>
  <c r="BT30" i="18"/>
  <c r="DO30" i="18"/>
  <c r="AT30" i="18"/>
  <c r="CN30" i="18"/>
  <c r="CT30" i="18"/>
  <c r="BH30" i="18"/>
  <c r="AU30" i="18"/>
  <c r="CK30" i="18"/>
  <c r="P22" i="18"/>
  <c r="Q22" i="18"/>
  <c r="O22" i="18"/>
  <c r="N22" i="18"/>
  <c r="AB43" i="18"/>
  <c r="O36" i="18"/>
  <c r="P36" i="18"/>
  <c r="N36" i="18"/>
  <c r="Q36" i="18"/>
  <c r="DV21" i="18"/>
  <c r="BY21" i="18"/>
  <c r="CH21" i="18"/>
  <c r="CG21" i="18"/>
  <c r="CS21" i="18"/>
  <c r="DE21" i="18"/>
  <c r="DJ21" i="18"/>
  <c r="BM21" i="18"/>
  <c r="AJ21" i="18"/>
  <c r="AW21" i="18"/>
  <c r="BI21" i="18"/>
  <c r="CP21" i="18"/>
  <c r="BA21" i="18"/>
  <c r="BJ21" i="18"/>
  <c r="EA21" i="18"/>
  <c r="DN21" i="18"/>
  <c r="DY21" i="18"/>
  <c r="AO21" i="18"/>
  <c r="CI21" i="18"/>
  <c r="AX21" i="18"/>
  <c r="CD21" i="18"/>
  <c r="CO21" i="18"/>
  <c r="CC21" i="18"/>
  <c r="DX21" i="18"/>
  <c r="DT21" i="18"/>
  <c r="BW21" i="18"/>
  <c r="AT21" i="18"/>
  <c r="BE21" i="18"/>
  <c r="CZ21" i="18"/>
  <c r="BB21" i="18"/>
  <c r="CV21" i="18"/>
  <c r="AY21" i="18"/>
  <c r="DP21" i="18"/>
  <c r="CE21" i="18"/>
  <c r="BR21" i="18"/>
  <c r="AP21" i="18"/>
  <c r="AM21" i="18"/>
  <c r="DD21" i="18"/>
  <c r="BS21" i="18"/>
  <c r="DA21" i="18"/>
  <c r="DW21" i="18"/>
  <c r="BC21" i="18"/>
  <c r="CB21" i="18"/>
  <c r="DU21" i="18"/>
  <c r="BX21" i="18"/>
  <c r="BQ21" i="18"/>
  <c r="AR21" i="18"/>
  <c r="CT21" i="18"/>
  <c r="EC21" i="18"/>
  <c r="DH21" i="18"/>
  <c r="BN21" i="18"/>
  <c r="EB21" i="18"/>
  <c r="DZ21" i="18"/>
  <c r="DF21" i="18"/>
  <c r="CQ21" i="18"/>
  <c r="CW21" i="18"/>
  <c r="BT21" i="18"/>
  <c r="CK21" i="18"/>
  <c r="BH21" i="18"/>
  <c r="DK21" i="18"/>
  <c r="BU21" i="18"/>
  <c r="BD21" i="18"/>
  <c r="BL21" i="18"/>
  <c r="AI21" i="18"/>
  <c r="DQ21" i="18"/>
  <c r="DL21" i="18"/>
  <c r="BK21" i="18"/>
  <c r="DB21" i="18"/>
  <c r="DR21" i="18"/>
  <c r="CY21" i="18"/>
  <c r="BO21" i="18"/>
  <c r="AA19" i="18"/>
  <c r="AA52" i="18"/>
  <c r="AB13" i="18"/>
  <c r="AB24" i="18"/>
  <c r="AC33" i="18"/>
  <c r="DI44" i="18"/>
  <c r="BO44" i="18"/>
  <c r="DY44" i="18"/>
  <c r="BS44" i="18"/>
  <c r="DD44" i="18"/>
  <c r="AQ44" i="18"/>
  <c r="DF44" i="18"/>
  <c r="CR44" i="18"/>
  <c r="CP44" i="18"/>
  <c r="DW44" i="18"/>
  <c r="BH44" i="18"/>
  <c r="BQ44" i="18"/>
  <c r="DV44" i="18"/>
  <c r="BB44" i="18"/>
  <c r="CJ44" i="18"/>
  <c r="BE44" i="18"/>
  <c r="CZ44" i="18"/>
  <c r="AI44" i="18"/>
  <c r="DC44" i="18"/>
  <c r="AL44" i="18"/>
  <c r="DZ44" i="18"/>
  <c r="AT44" i="18"/>
  <c r="CB44" i="18"/>
  <c r="AP44" i="18"/>
  <c r="BW44" i="18"/>
  <c r="DE44" i="18"/>
  <c r="CF44" i="18"/>
  <c r="AB50" i="18"/>
  <c r="P42" i="18"/>
  <c r="N42" i="18"/>
  <c r="Q42" i="18"/>
  <c r="O42" i="18"/>
  <c r="P34" i="18"/>
  <c r="Q34" i="18"/>
  <c r="N34" i="18"/>
  <c r="O34" i="18"/>
  <c r="N41" i="18"/>
  <c r="Q41" i="18"/>
  <c r="O41" i="18"/>
  <c r="P41" i="18"/>
  <c r="AA27" i="18"/>
  <c r="Z26" i="18"/>
  <c r="AD26" i="18" s="1"/>
  <c r="AJ26" i="18" s="1"/>
  <c r="BJ55" i="18"/>
  <c r="EB55" i="18"/>
  <c r="AM55" i="18"/>
  <c r="DP55" i="18"/>
  <c r="CD55" i="18"/>
  <c r="DX55" i="18"/>
  <c r="CA55" i="18"/>
  <c r="DU55" i="18"/>
  <c r="BX55" i="18"/>
  <c r="DD55" i="18"/>
  <c r="BR55" i="18"/>
  <c r="DI55" i="18"/>
  <c r="DO55" i="18"/>
  <c r="CR55" i="18"/>
  <c r="BF55" i="18"/>
  <c r="CZ55" i="18"/>
  <c r="AZ55" i="18"/>
  <c r="DC55" i="18"/>
  <c r="CF55" i="18"/>
  <c r="AT55" i="18"/>
  <c r="AQ55" i="18"/>
  <c r="CK55" i="18"/>
  <c r="CQ55" i="18"/>
  <c r="DE55" i="18"/>
  <c r="BY55" i="18"/>
  <c r="DS55" i="18"/>
  <c r="CE55" i="18"/>
  <c r="ED55" i="18"/>
  <c r="CS55" i="18"/>
  <c r="DM55" i="18"/>
  <c r="BP55" i="18"/>
  <c r="DJ55" i="18"/>
  <c r="CG55" i="18"/>
  <c r="AV55" i="18"/>
  <c r="DA55" i="18"/>
  <c r="CX55" i="18"/>
  <c r="BA55" i="18"/>
  <c r="CU55" i="18"/>
  <c r="DF55" i="18"/>
  <c r="AR55" i="18"/>
  <c r="CL55" i="18"/>
  <c r="AO55" i="18"/>
  <c r="AU55" i="18"/>
  <c r="CT55" i="18"/>
  <c r="BI55" i="18"/>
  <c r="DZ55" i="18"/>
  <c r="DW55" i="18"/>
  <c r="CH55" i="18"/>
  <c r="AW55" i="18"/>
  <c r="DN55" i="18"/>
  <c r="BQ55" i="18"/>
  <c r="DK55" i="18"/>
  <c r="DH55" i="18"/>
  <c r="BK55" i="18"/>
  <c r="BE55" i="18"/>
  <c r="CV55" i="18"/>
  <c r="AY55" i="18"/>
  <c r="P30" i="18"/>
  <c r="N30" i="18"/>
  <c r="Q30" i="18"/>
  <c r="O30" i="18"/>
  <c r="AA12" i="18"/>
  <c r="BZ14" i="18"/>
  <c r="BV14" i="18"/>
  <c r="BJ14" i="18"/>
  <c r="DD14" i="18"/>
  <c r="BS14" i="18"/>
  <c r="DY14" i="18"/>
  <c r="DZ14" i="18"/>
  <c r="BL14" i="18"/>
  <c r="CU14" i="18"/>
  <c r="DL14" i="18"/>
  <c r="DA14" i="18"/>
  <c r="CF14" i="18"/>
  <c r="AU14" i="18"/>
  <c r="CZ14" i="18"/>
  <c r="DX14" i="18"/>
  <c r="AY14" i="18"/>
  <c r="CS14" i="18"/>
  <c r="AV14" i="18"/>
  <c r="BP14" i="18"/>
  <c r="BX14" i="18"/>
  <c r="CG14" i="18"/>
  <c r="BD14" i="18"/>
  <c r="DM14" i="18"/>
  <c r="BC14" i="18"/>
  <c r="DV14" i="18"/>
  <c r="BY14" i="18"/>
  <c r="BU14" i="18"/>
  <c r="ED14" i="18"/>
  <c r="AR14" i="18"/>
  <c r="BA14" i="18"/>
  <c r="BT14" i="18"/>
  <c r="CO14" i="18"/>
  <c r="AO14" i="18"/>
  <c r="BH14" i="18"/>
  <c r="CQ14" i="18"/>
  <c r="DT14" i="18"/>
  <c r="AI14" i="18"/>
  <c r="DK14" i="18"/>
  <c r="BO14" i="18"/>
  <c r="DQ14" i="18"/>
  <c r="CD14" i="18"/>
  <c r="CJ14" i="18"/>
  <c r="BR14" i="18"/>
  <c r="CL14" i="18"/>
  <c r="BF14" i="18"/>
  <c r="CB14" i="18"/>
  <c r="BI14" i="18"/>
  <c r="BW14" i="18"/>
  <c r="AZ14" i="18"/>
  <c r="AN14" i="18"/>
  <c r="AA43" i="18"/>
  <c r="P53" i="18"/>
  <c r="AB36" i="18"/>
  <c r="AB19" i="18"/>
  <c r="BY23" i="18"/>
  <c r="AX23" i="18"/>
  <c r="BP23" i="18"/>
  <c r="BL23" i="18"/>
  <c r="AJ23" i="18"/>
  <c r="EA23" i="18"/>
  <c r="DU23" i="18"/>
  <c r="DP23" i="18"/>
  <c r="DL23" i="18"/>
  <c r="CF23" i="18"/>
  <c r="CK23" i="18"/>
  <c r="DR23" i="18"/>
  <c r="BB23" i="18"/>
  <c r="CD23" i="18"/>
  <c r="DH23" i="18"/>
  <c r="AT23" i="18"/>
  <c r="DV23" i="18"/>
  <c r="CG23" i="18"/>
  <c r="CA23" i="18"/>
  <c r="AU23" i="18"/>
  <c r="CU23" i="18"/>
  <c r="DX23" i="18"/>
  <c r="BX23" i="18"/>
  <c r="AV23" i="18"/>
  <c r="BA23" i="18"/>
  <c r="BG23" i="18"/>
  <c r="BJ23" i="18"/>
  <c r="DC23" i="18"/>
  <c r="EC23" i="18"/>
  <c r="CZ23" i="18"/>
  <c r="ED23" i="18"/>
  <c r="DA23" i="18"/>
  <c r="EB23" i="18"/>
  <c r="DO23" i="18"/>
  <c r="CR23" i="18"/>
  <c r="CQ23" i="18"/>
  <c r="CS23" i="18"/>
  <c r="DK23" i="18"/>
  <c r="CC23" i="18"/>
  <c r="DN23" i="18"/>
  <c r="BN23" i="18"/>
  <c r="CP23" i="18"/>
  <c r="CJ23" i="18"/>
  <c r="BH23" i="18"/>
  <c r="BM23" i="18"/>
  <c r="BQ23" i="18"/>
  <c r="CT23" i="18"/>
  <c r="DG23" i="18"/>
  <c r="AS23" i="18"/>
  <c r="BW23" i="18"/>
  <c r="BD23" i="18"/>
  <c r="AM23" i="18"/>
  <c r="CL23" i="18"/>
  <c r="CH23" i="18"/>
  <c r="BV23" i="18"/>
  <c r="AO23" i="18"/>
  <c r="AL23" i="18"/>
  <c r="AI23" i="18"/>
  <c r="DE23" i="18"/>
  <c r="BC23" i="18"/>
  <c r="CX23" i="18"/>
  <c r="AQ23" i="18"/>
  <c r="AR23" i="18"/>
  <c r="DD23" i="18"/>
  <c r="CY23" i="18"/>
  <c r="BT23" i="18"/>
  <c r="CW23" i="18"/>
  <c r="AZ23" i="18"/>
  <c r="BZ23" i="18"/>
  <c r="AW23" i="18"/>
  <c r="DB23" i="18"/>
  <c r="AP23" i="18"/>
  <c r="DY23" i="18"/>
  <c r="CE23" i="18"/>
  <c r="DF23" i="18"/>
  <c r="DI23" i="18"/>
  <c r="BE23" i="18"/>
  <c r="CI23" i="18"/>
  <c r="CN23" i="18"/>
  <c r="AY23" i="18"/>
  <c r="CM23" i="18"/>
  <c r="DJ23" i="18"/>
  <c r="AA34" i="18"/>
  <c r="Z35" i="18"/>
  <c r="AD35" i="18" s="1"/>
  <c r="AA32" i="18"/>
  <c r="AA41" i="18"/>
  <c r="Z58" i="18"/>
  <c r="AD58" i="18" s="1"/>
  <c r="AA33" i="18"/>
  <c r="AB44" i="18"/>
  <c r="P50" i="18"/>
  <c r="Q50" i="18"/>
  <c r="N50" i="18"/>
  <c r="O50" i="18"/>
  <c r="P54" i="18"/>
  <c r="N54" i="18"/>
  <c r="Q54" i="18"/>
  <c r="O54" i="18"/>
  <c r="AB42" i="18"/>
  <c r="O27" i="18"/>
  <c r="Q27" i="18"/>
  <c r="P27" i="18"/>
  <c r="N27" i="18"/>
  <c r="AY11" i="18"/>
  <c r="DP11" i="18"/>
  <c r="CE11" i="18"/>
  <c r="CN11" i="18"/>
  <c r="AQ11" i="18"/>
  <c r="AN11" i="18"/>
  <c r="DE11" i="18"/>
  <c r="AM11" i="18"/>
  <c r="DD11" i="18"/>
  <c r="CB11" i="18"/>
  <c r="DU11" i="18"/>
  <c r="DV11" i="18"/>
  <c r="BI11" i="18"/>
  <c r="ED11" i="18"/>
  <c r="BG11" i="18"/>
  <c r="DM11" i="18"/>
  <c r="BP11" i="18"/>
  <c r="DI11" i="18"/>
  <c r="DR11" i="18"/>
  <c r="CF11" i="18"/>
  <c r="AU11" i="18"/>
  <c r="DA11" i="18"/>
  <c r="BD11" i="18"/>
  <c r="CW11" i="18"/>
  <c r="DT11" i="18"/>
  <c r="DS11" i="18"/>
  <c r="CH11" i="18"/>
  <c r="BQ11" i="18"/>
  <c r="DK11" i="18"/>
  <c r="BM11" i="18"/>
  <c r="BU11" i="18"/>
  <c r="CV11" i="18"/>
  <c r="DG11" i="18"/>
  <c r="BV11" i="18"/>
  <c r="AJ11" i="18"/>
  <c r="DB11" i="18"/>
  <c r="DH11" i="18"/>
  <c r="AZ11" i="18"/>
  <c r="CU11" i="18"/>
  <c r="BJ11" i="18"/>
  <c r="EA11" i="18"/>
  <c r="CP11" i="18"/>
  <c r="AS11" i="18"/>
  <c r="CM11" i="18"/>
  <c r="AO11" i="18"/>
  <c r="DJ11" i="18"/>
  <c r="EB11" i="18"/>
  <c r="AP11" i="18"/>
  <c r="BT11" i="18"/>
  <c r="DX11" i="18"/>
  <c r="CJ11" i="18"/>
  <c r="DO11" i="18"/>
  <c r="CZ11" i="18"/>
  <c r="DQ11" i="18"/>
  <c r="DC11" i="18"/>
  <c r="BW11" i="18"/>
  <c r="AI11" i="18"/>
  <c r="CA11" i="18"/>
  <c r="BK11" i="18"/>
  <c r="DZ11" i="18"/>
  <c r="BO11" i="18"/>
  <c r="BB11" i="18"/>
  <c r="DF11" i="18"/>
  <c r="CD11" i="18"/>
  <c r="CT11" i="18"/>
  <c r="BR11" i="18"/>
  <c r="CK11" i="18"/>
  <c r="CG11" i="18"/>
  <c r="AX11" i="18"/>
  <c r="BY11" i="18"/>
  <c r="BL11" i="18"/>
  <c r="BX11" i="18"/>
  <c r="AL11" i="18"/>
  <c r="CO11" i="18"/>
  <c r="DL11" i="18"/>
  <c r="DW11" i="18"/>
  <c r="CL11" i="18"/>
  <c r="AB27" i="18"/>
  <c r="AB26" i="18"/>
  <c r="AA30" i="18"/>
  <c r="Z12" i="18"/>
  <c r="AD12" i="18" s="1"/>
  <c r="DL12" i="18" s="1"/>
  <c r="AC47" i="18"/>
  <c r="AB22" i="18"/>
  <c r="AB45" i="18"/>
  <c r="AA53" i="18"/>
  <c r="N21" i="18"/>
  <c r="Q21" i="18"/>
  <c r="O21" i="18"/>
  <c r="P21" i="18"/>
  <c r="N19" i="18"/>
  <c r="O19" i="18"/>
  <c r="Q19" i="18"/>
  <c r="P19" i="18"/>
  <c r="Z52" i="18"/>
  <c r="AD52" i="18" s="1"/>
  <c r="AA15" i="18"/>
  <c r="AB35" i="18"/>
  <c r="AB32" i="18"/>
  <c r="Z13" i="18"/>
  <c r="AD13" i="18" s="1"/>
  <c r="AB41" i="18"/>
  <c r="Z24" i="18"/>
  <c r="AD24" i="18" s="1"/>
  <c r="P58" i="18"/>
  <c r="Q58" i="18"/>
  <c r="N58" i="18"/>
  <c r="O58" i="18"/>
  <c r="AB33" i="18"/>
  <c r="N44" i="18"/>
  <c r="O44" i="18"/>
  <c r="P44" i="18"/>
  <c r="Q44" i="18"/>
  <c r="DQ37" i="18"/>
  <c r="CQ37" i="18"/>
  <c r="BF37" i="18"/>
  <c r="CY37" i="18"/>
  <c r="BB37" i="18"/>
  <c r="CU37" i="18"/>
  <c r="DH37" i="18"/>
  <c r="DE37" i="18"/>
  <c r="CE37" i="18"/>
  <c r="AT37" i="18"/>
  <c r="CM37" i="18"/>
  <c r="AP37" i="18"/>
  <c r="CI37" i="18"/>
  <c r="CR37" i="18"/>
  <c r="CF37" i="18"/>
  <c r="DD37" i="18"/>
  <c r="DY37" i="18"/>
  <c r="CA37" i="18"/>
  <c r="DU37" i="18"/>
  <c r="BW37" i="18"/>
  <c r="BH37" i="18"/>
  <c r="AV37" i="18"/>
  <c r="BX37" i="18"/>
  <c r="CG37" i="18"/>
  <c r="BG37" i="18"/>
  <c r="DM37" i="18"/>
  <c r="BK37" i="18"/>
  <c r="DX37" i="18"/>
  <c r="DL37" i="18"/>
  <c r="BU37" i="18"/>
  <c r="AU37" i="18"/>
  <c r="DA37" i="18"/>
  <c r="BC37" i="18"/>
  <c r="CW37" i="18"/>
  <c r="AY37" i="18"/>
  <c r="CN37" i="18"/>
  <c r="AW37" i="18"/>
  <c r="DZ37" i="18"/>
  <c r="CC37" i="18"/>
  <c r="DV37" i="18"/>
  <c r="BY37" i="18"/>
  <c r="CZ37" i="18"/>
  <c r="DT37" i="18"/>
  <c r="DF37" i="18"/>
  <c r="AK37" i="18"/>
  <c r="DN37" i="18"/>
  <c r="BQ37" i="18"/>
  <c r="BM37" i="18"/>
  <c r="BP37" i="18"/>
  <c r="CJ37" i="18"/>
  <c r="BV37" i="18"/>
  <c r="EB37" i="18"/>
  <c r="DB37" i="18"/>
  <c r="BE37" i="18"/>
  <c r="CX37" i="18"/>
  <c r="BA37" i="18"/>
  <c r="CV37" i="18"/>
  <c r="AZ37" i="18"/>
  <c r="DC37" i="18"/>
  <c r="BN37" i="18"/>
  <c r="AX37" i="18"/>
  <c r="AM37" i="18"/>
  <c r="BZ37" i="18"/>
  <c r="AI37" i="18"/>
  <c r="CK37" i="18"/>
  <c r="AR37" i="18"/>
  <c r="CP37" i="18"/>
  <c r="AO37" i="18"/>
  <c r="BT37" i="18"/>
  <c r="CD37" i="18"/>
  <c r="DS37" i="18"/>
  <c r="AN37" i="18"/>
  <c r="CO37" i="18"/>
  <c r="BR37" i="18"/>
  <c r="DG37" i="18"/>
  <c r="AJ37" i="18"/>
  <c r="AS37" i="18"/>
  <c r="BL37" i="18"/>
  <c r="EC37" i="18"/>
  <c r="BJ37" i="18"/>
  <c r="CT37" i="18"/>
  <c r="DK37" i="18"/>
  <c r="DO37" i="18"/>
  <c r="BI37" i="18"/>
  <c r="AQ37" i="18"/>
  <c r="BD37" i="18"/>
  <c r="EA37" i="18"/>
  <c r="CL37" i="18"/>
  <c r="DR37" i="18"/>
  <c r="AB54" i="18"/>
  <c r="G24" i="3"/>
  <c r="G23" i="3"/>
  <c r="G22" i="3"/>
  <c r="G21" i="3"/>
  <c r="G20" i="3"/>
  <c r="G19" i="3"/>
  <c r="G25" i="3"/>
  <c r="F456" i="4"/>
  <c r="I456" i="4" s="1"/>
  <c r="F390" i="4"/>
  <c r="I390" i="4" s="1"/>
  <c r="F274" i="4"/>
  <c r="I274" i="4" s="1"/>
  <c r="F411" i="4"/>
  <c r="I411" i="4" s="1"/>
  <c r="F324" i="4"/>
  <c r="I324" i="4" s="1"/>
  <c r="F454" i="4"/>
  <c r="I454" i="4" s="1"/>
  <c r="F260" i="4"/>
  <c r="I260" i="4" s="1"/>
  <c r="F247" i="4"/>
  <c r="I247" i="4" s="1"/>
  <c r="F275" i="4"/>
  <c r="I275" i="4" s="1"/>
  <c r="F452" i="4"/>
  <c r="I452" i="4" s="1"/>
  <c r="F311" i="4"/>
  <c r="I311" i="4" s="1"/>
  <c r="F465" i="4"/>
  <c r="I465" i="4" s="1"/>
  <c r="F339" i="4"/>
  <c r="I339" i="4" s="1"/>
  <c r="F320" i="4"/>
  <c r="I320" i="4" s="1"/>
  <c r="F398" i="4"/>
  <c r="I398" i="4" s="1"/>
  <c r="F161" i="4"/>
  <c r="I161" i="4" s="1"/>
  <c r="E158" i="8" s="1"/>
  <c r="F65" i="4"/>
  <c r="I65" i="4" s="1"/>
  <c r="E62" i="8" s="1"/>
  <c r="F375" i="4"/>
  <c r="I375" i="4" s="1"/>
  <c r="F330" i="4"/>
  <c r="I330" i="4" s="1"/>
  <c r="F397" i="4"/>
  <c r="I397" i="4" s="1"/>
  <c r="F216" i="4"/>
  <c r="I216" i="4" s="1"/>
  <c r="F208" i="4"/>
  <c r="I208" i="4" s="1"/>
  <c r="F200" i="4"/>
  <c r="I200" i="4" s="1"/>
  <c r="E197" i="8" s="1"/>
  <c r="F192" i="4"/>
  <c r="I192" i="4" s="1"/>
  <c r="E189" i="8" s="1"/>
  <c r="F184" i="4"/>
  <c r="I184" i="4" s="1"/>
  <c r="E181" i="8" s="1"/>
  <c r="F176" i="4"/>
  <c r="I176" i="4" s="1"/>
  <c r="E173" i="8" s="1"/>
  <c r="F168" i="4"/>
  <c r="I168" i="4" s="1"/>
  <c r="E165" i="8" s="1"/>
  <c r="F160" i="4"/>
  <c r="I160" i="4" s="1"/>
  <c r="E157" i="8" s="1"/>
  <c r="F152" i="4"/>
  <c r="I152" i="4" s="1"/>
  <c r="E149" i="8" s="1"/>
  <c r="F144" i="4"/>
  <c r="I144" i="4" s="1"/>
  <c r="E141" i="8" s="1"/>
  <c r="F136" i="4"/>
  <c r="I136" i="4" s="1"/>
  <c r="E133" i="8" s="1"/>
  <c r="F128" i="4"/>
  <c r="I128" i="4" s="1"/>
  <c r="E125" i="8" s="1"/>
  <c r="F120" i="4"/>
  <c r="I120" i="4" s="1"/>
  <c r="E117" i="8" s="1"/>
  <c r="F112" i="4"/>
  <c r="I112" i="4" s="1"/>
  <c r="E109" i="8" s="1"/>
  <c r="F104" i="4"/>
  <c r="I104" i="4" s="1"/>
  <c r="E101" i="8" s="1"/>
  <c r="F96" i="4"/>
  <c r="I96" i="4" s="1"/>
  <c r="E93" i="8" s="1"/>
  <c r="F88" i="4"/>
  <c r="I88" i="4" s="1"/>
  <c r="E85" i="8" s="1"/>
  <c r="F80" i="4"/>
  <c r="I80" i="4" s="1"/>
  <c r="E77" i="8" s="1"/>
  <c r="F72" i="4"/>
  <c r="I72" i="4" s="1"/>
  <c r="E69" i="8" s="1"/>
  <c r="F64" i="4"/>
  <c r="I64" i="4" s="1"/>
  <c r="E61" i="8" s="1"/>
  <c r="F56" i="4"/>
  <c r="I56" i="4" s="1"/>
  <c r="E53" i="8" s="1"/>
  <c r="F48" i="4"/>
  <c r="I48" i="4" s="1"/>
  <c r="E45" i="8" s="1"/>
  <c r="F40" i="4"/>
  <c r="I40" i="4" s="1"/>
  <c r="E37" i="8" s="1"/>
  <c r="F32" i="4"/>
  <c r="I32" i="4" s="1"/>
  <c r="E29" i="8" s="1"/>
  <c r="F24" i="4"/>
  <c r="I24" i="4" s="1"/>
  <c r="E21" i="8" s="1"/>
  <c r="F16" i="4"/>
  <c r="I16" i="4" s="1"/>
  <c r="E13" i="8" s="1"/>
  <c r="F8" i="4"/>
  <c r="I8" i="4" s="1"/>
  <c r="E5" i="8" s="1"/>
  <c r="F462" i="4"/>
  <c r="I462" i="4" s="1"/>
  <c r="F388" i="4"/>
  <c r="I388" i="4" s="1"/>
  <c r="F336" i="4"/>
  <c r="I336" i="4" s="1"/>
  <c r="F442" i="4"/>
  <c r="I442" i="4" s="1"/>
  <c r="F460" i="4"/>
  <c r="I460" i="4" s="1"/>
  <c r="F183" i="4"/>
  <c r="I183" i="4" s="1"/>
  <c r="E180" i="8" s="1"/>
  <c r="F167" i="4"/>
  <c r="I167" i="4" s="1"/>
  <c r="E164" i="8" s="1"/>
  <c r="F159" i="4"/>
  <c r="I159" i="4" s="1"/>
  <c r="E156" i="8" s="1"/>
  <c r="F151" i="4"/>
  <c r="I151" i="4" s="1"/>
  <c r="E148" i="8" s="1"/>
  <c r="F103" i="4"/>
  <c r="I103" i="4" s="1"/>
  <c r="E100" i="8" s="1"/>
  <c r="F95" i="4"/>
  <c r="I95" i="4" s="1"/>
  <c r="E92" i="8" s="1"/>
  <c r="F87" i="4"/>
  <c r="I87" i="4" s="1"/>
  <c r="E84" i="8" s="1"/>
  <c r="F79" i="4"/>
  <c r="I79" i="4" s="1"/>
  <c r="E76" i="8" s="1"/>
  <c r="F71" i="4"/>
  <c r="I71" i="4" s="1"/>
  <c r="E68" i="8" s="1"/>
  <c r="F63" i="4"/>
  <c r="I63" i="4" s="1"/>
  <c r="E60" i="8" s="1"/>
  <c r="F39" i="4"/>
  <c r="I39" i="4" s="1"/>
  <c r="E36" i="8" s="1"/>
  <c r="F23" i="4"/>
  <c r="I23" i="4" s="1"/>
  <c r="E20" i="8" s="1"/>
  <c r="F15" i="4"/>
  <c r="I15" i="4" s="1"/>
  <c r="E12" i="8" s="1"/>
  <c r="F7" i="4"/>
  <c r="I7" i="4" s="1"/>
  <c r="E4" i="8" s="1"/>
  <c r="F270" i="4"/>
  <c r="I270" i="4" s="1"/>
  <c r="F319" i="4"/>
  <c r="I319" i="4" s="1"/>
  <c r="F466" i="4"/>
  <c r="I466" i="4" s="1"/>
  <c r="F262" i="4"/>
  <c r="I262" i="4" s="1"/>
  <c r="F447" i="4"/>
  <c r="I447" i="4" s="1"/>
  <c r="F424" i="4"/>
  <c r="I424" i="4" s="1"/>
  <c r="F402" i="4"/>
  <c r="I402" i="4" s="1"/>
  <c r="F373" i="4"/>
  <c r="I373" i="4" s="1"/>
  <c r="F199" i="4"/>
  <c r="I199" i="4" s="1"/>
  <c r="E196" i="8" s="1"/>
  <c r="F455" i="4"/>
  <c r="I455" i="4" s="1"/>
  <c r="F458" i="4"/>
  <c r="I458" i="4" s="1"/>
  <c r="F283" i="4"/>
  <c r="I283" i="4" s="1"/>
  <c r="F344" i="4"/>
  <c r="I344" i="4" s="1"/>
  <c r="F214" i="4"/>
  <c r="I214" i="4" s="1"/>
  <c r="F206" i="4"/>
  <c r="I206" i="4" s="1"/>
  <c r="F198" i="4"/>
  <c r="I198" i="4" s="1"/>
  <c r="E195" i="8" s="1"/>
  <c r="F190" i="4"/>
  <c r="I190" i="4" s="1"/>
  <c r="E187" i="8" s="1"/>
  <c r="F182" i="4"/>
  <c r="I182" i="4" s="1"/>
  <c r="E179" i="8" s="1"/>
  <c r="F174" i="4"/>
  <c r="I174" i="4" s="1"/>
  <c r="E171" i="8" s="1"/>
  <c r="F166" i="4"/>
  <c r="I166" i="4" s="1"/>
  <c r="E163" i="8" s="1"/>
  <c r="F158" i="4"/>
  <c r="I158" i="4" s="1"/>
  <c r="E155" i="8" s="1"/>
  <c r="F150" i="4"/>
  <c r="I150" i="4" s="1"/>
  <c r="E147" i="8" s="1"/>
  <c r="F142" i="4"/>
  <c r="I142" i="4" s="1"/>
  <c r="E139" i="8" s="1"/>
  <c r="F134" i="4"/>
  <c r="I134" i="4" s="1"/>
  <c r="E131" i="8" s="1"/>
  <c r="F126" i="4"/>
  <c r="I126" i="4" s="1"/>
  <c r="E123" i="8" s="1"/>
  <c r="F118" i="4"/>
  <c r="I118" i="4" s="1"/>
  <c r="E115" i="8" s="1"/>
  <c r="F110" i="4"/>
  <c r="I110" i="4" s="1"/>
  <c r="E107" i="8" s="1"/>
  <c r="F102" i="4"/>
  <c r="I102" i="4" s="1"/>
  <c r="E99" i="8" s="1"/>
  <c r="F94" i="4"/>
  <c r="I94" i="4" s="1"/>
  <c r="E91" i="8" s="1"/>
  <c r="F86" i="4"/>
  <c r="I86" i="4" s="1"/>
  <c r="E83" i="8" s="1"/>
  <c r="F78" i="4"/>
  <c r="I78" i="4" s="1"/>
  <c r="E75" i="8" s="1"/>
  <c r="F70" i="4"/>
  <c r="I70" i="4" s="1"/>
  <c r="E67" i="8" s="1"/>
  <c r="F62" i="4"/>
  <c r="I62" i="4" s="1"/>
  <c r="E59" i="8" s="1"/>
  <c r="F54" i="4"/>
  <c r="I54" i="4" s="1"/>
  <c r="E51" i="8" s="1"/>
  <c r="F46" i="4"/>
  <c r="I46" i="4" s="1"/>
  <c r="E43" i="8" s="1"/>
  <c r="F38" i="4"/>
  <c r="I38" i="4" s="1"/>
  <c r="E35" i="8" s="1"/>
  <c r="F30" i="4"/>
  <c r="I30" i="4" s="1"/>
  <c r="E27" i="8" s="1"/>
  <c r="F22" i="4"/>
  <c r="I22" i="4" s="1"/>
  <c r="E19" i="8" s="1"/>
  <c r="F14" i="4"/>
  <c r="I14" i="4" s="1"/>
  <c r="E11" i="8" s="1"/>
  <c r="F6" i="4"/>
  <c r="I6" i="4" s="1"/>
  <c r="E3" i="8" s="1"/>
  <c r="F263" i="4"/>
  <c r="I263" i="4" s="1"/>
  <c r="F327" i="4"/>
  <c r="I327" i="4" s="1"/>
  <c r="F391" i="4"/>
  <c r="I391" i="4" s="1"/>
  <c r="F471" i="4"/>
  <c r="I471" i="4" s="1"/>
  <c r="F384" i="4"/>
  <c r="I384" i="4" s="1"/>
  <c r="F248" i="4"/>
  <c r="I248" i="4" s="1"/>
  <c r="F472" i="4"/>
  <c r="I472" i="4" s="1"/>
  <c r="F225" i="4"/>
  <c r="I225" i="4" s="1"/>
  <c r="F289" i="4"/>
  <c r="I289" i="4" s="1"/>
  <c r="F353" i="4"/>
  <c r="I353" i="4" s="1"/>
  <c r="F417" i="4"/>
  <c r="I417" i="4" s="1"/>
  <c r="F481" i="4"/>
  <c r="I481" i="4" s="1"/>
  <c r="F346" i="4"/>
  <c r="I346" i="4" s="1"/>
  <c r="F490" i="4"/>
  <c r="I490" i="4" s="1"/>
  <c r="F306" i="4"/>
  <c r="I306" i="4" s="1"/>
  <c r="F434" i="4"/>
  <c r="I434" i="4" s="1"/>
  <c r="F227" i="4"/>
  <c r="I227" i="4" s="1"/>
  <c r="F291" i="4"/>
  <c r="I291" i="4" s="1"/>
  <c r="F355" i="4"/>
  <c r="I355" i="4" s="1"/>
  <c r="F419" i="4"/>
  <c r="I419" i="4" s="1"/>
  <c r="F483" i="4"/>
  <c r="I483" i="4" s="1"/>
  <c r="F301" i="4"/>
  <c r="I301" i="4" s="1"/>
  <c r="F421" i="4"/>
  <c r="I421" i="4" s="1"/>
  <c r="F276" i="4"/>
  <c r="I276" i="4" s="1"/>
  <c r="F340" i="4"/>
  <c r="I340" i="4" s="1"/>
  <c r="F404" i="4"/>
  <c r="I404" i="4" s="1"/>
  <c r="F468" i="4"/>
  <c r="I468" i="4" s="1"/>
  <c r="F277" i="4"/>
  <c r="I277" i="4" s="1"/>
  <c r="F413" i="4"/>
  <c r="I413" i="4" s="1"/>
  <c r="F278" i="4"/>
  <c r="I278" i="4" s="1"/>
  <c r="F342" i="4"/>
  <c r="I342" i="4" s="1"/>
  <c r="F406" i="4"/>
  <c r="I406" i="4" s="1"/>
  <c r="F470" i="4"/>
  <c r="I470" i="4" s="1"/>
  <c r="F495" i="4"/>
  <c r="I495" i="4" s="1"/>
  <c r="F368" i="4"/>
  <c r="I368" i="4" s="1"/>
  <c r="F273" i="4"/>
  <c r="I273" i="4" s="1"/>
  <c r="F314" i="4"/>
  <c r="I314" i="4" s="1"/>
  <c r="F463" i="4"/>
  <c r="I463" i="4" s="1"/>
  <c r="F207" i="4"/>
  <c r="I207" i="4" s="1"/>
  <c r="F111" i="4"/>
  <c r="I111" i="4" s="1"/>
  <c r="E108" i="8" s="1"/>
  <c r="F224" i="4"/>
  <c r="I224" i="4" s="1"/>
  <c r="F281" i="4"/>
  <c r="I281" i="4" s="1"/>
  <c r="F290" i="4"/>
  <c r="I290" i="4" s="1"/>
  <c r="F347" i="4"/>
  <c r="I347" i="4" s="1"/>
  <c r="F285" i="4"/>
  <c r="I285" i="4" s="1"/>
  <c r="F332" i="4"/>
  <c r="I332" i="4" s="1"/>
  <c r="F389" i="4"/>
  <c r="I389" i="4" s="1"/>
  <c r="F479" i="4"/>
  <c r="I479" i="4" s="1"/>
  <c r="F5" i="4"/>
  <c r="F213" i="4"/>
  <c r="I213" i="4" s="1"/>
  <c r="F205" i="4"/>
  <c r="I205" i="4" s="1"/>
  <c r="F197" i="4"/>
  <c r="I197" i="4" s="1"/>
  <c r="E194" i="8" s="1"/>
  <c r="F189" i="4"/>
  <c r="I189" i="4" s="1"/>
  <c r="E186" i="8" s="1"/>
  <c r="F181" i="4"/>
  <c r="I181" i="4" s="1"/>
  <c r="E178" i="8" s="1"/>
  <c r="F173" i="4"/>
  <c r="I173" i="4" s="1"/>
  <c r="E170" i="8" s="1"/>
  <c r="F165" i="4"/>
  <c r="I165" i="4" s="1"/>
  <c r="E162" i="8" s="1"/>
  <c r="F157" i="4"/>
  <c r="I157" i="4" s="1"/>
  <c r="E154" i="8" s="1"/>
  <c r="F149" i="4"/>
  <c r="I149" i="4" s="1"/>
  <c r="E146" i="8" s="1"/>
  <c r="F141" i="4"/>
  <c r="I141" i="4" s="1"/>
  <c r="E138" i="8" s="1"/>
  <c r="F133" i="4"/>
  <c r="I133" i="4" s="1"/>
  <c r="E130" i="8" s="1"/>
  <c r="F125" i="4"/>
  <c r="I125" i="4" s="1"/>
  <c r="E122" i="8" s="1"/>
  <c r="F117" i="4"/>
  <c r="I117" i="4" s="1"/>
  <c r="E114" i="8" s="1"/>
  <c r="F109" i="4"/>
  <c r="I109" i="4" s="1"/>
  <c r="E106" i="8" s="1"/>
  <c r="F101" i="4"/>
  <c r="I101" i="4" s="1"/>
  <c r="E98" i="8" s="1"/>
  <c r="F93" i="4"/>
  <c r="I93" i="4" s="1"/>
  <c r="E90" i="8" s="1"/>
  <c r="F85" i="4"/>
  <c r="I85" i="4" s="1"/>
  <c r="E82" i="8" s="1"/>
  <c r="F77" i="4"/>
  <c r="I77" i="4" s="1"/>
  <c r="E74" i="8" s="1"/>
  <c r="F69" i="4"/>
  <c r="I69" i="4" s="1"/>
  <c r="E66" i="8" s="1"/>
  <c r="F61" i="4"/>
  <c r="I61" i="4" s="1"/>
  <c r="E58" i="8" s="1"/>
  <c r="F53" i="4"/>
  <c r="I53" i="4" s="1"/>
  <c r="E50" i="8" s="1"/>
  <c r="F45" i="4"/>
  <c r="I45" i="4" s="1"/>
  <c r="E42" i="8" s="1"/>
  <c r="F37" i="4"/>
  <c r="I37" i="4" s="1"/>
  <c r="E34" i="8" s="1"/>
  <c r="F29" i="4"/>
  <c r="I29" i="4" s="1"/>
  <c r="E26" i="8" s="1"/>
  <c r="F21" i="4"/>
  <c r="I21" i="4" s="1"/>
  <c r="E18" i="8" s="1"/>
  <c r="F13" i="4"/>
  <c r="I13" i="4" s="1"/>
  <c r="E10" i="8" s="1"/>
  <c r="F271" i="4"/>
  <c r="I271" i="4" s="1"/>
  <c r="F335" i="4"/>
  <c r="I335" i="4" s="1"/>
  <c r="F399" i="4"/>
  <c r="I399" i="4" s="1"/>
  <c r="F487" i="4"/>
  <c r="I487" i="4" s="1"/>
  <c r="F408" i="4"/>
  <c r="I408" i="4" s="1"/>
  <c r="F272" i="4"/>
  <c r="I272" i="4" s="1"/>
  <c r="F488" i="4"/>
  <c r="I488" i="4" s="1"/>
  <c r="F233" i="4"/>
  <c r="I233" i="4" s="1"/>
  <c r="F297" i="4"/>
  <c r="I297" i="4" s="1"/>
  <c r="F361" i="4"/>
  <c r="I361" i="4" s="1"/>
  <c r="F425" i="4"/>
  <c r="I425" i="4" s="1"/>
  <c r="F489" i="4"/>
  <c r="I489" i="4" s="1"/>
  <c r="F362" i="4"/>
  <c r="I362" i="4" s="1"/>
  <c r="F226" i="4"/>
  <c r="I226" i="4" s="1"/>
  <c r="F322" i="4"/>
  <c r="I322" i="4" s="1"/>
  <c r="F450" i="4"/>
  <c r="I450" i="4" s="1"/>
  <c r="F235" i="4"/>
  <c r="I235" i="4" s="1"/>
  <c r="F299" i="4"/>
  <c r="I299" i="4" s="1"/>
  <c r="F363" i="4"/>
  <c r="I363" i="4" s="1"/>
  <c r="F427" i="4"/>
  <c r="I427" i="4" s="1"/>
  <c r="F491" i="4"/>
  <c r="I491" i="4" s="1"/>
  <c r="F317" i="4"/>
  <c r="I317" i="4" s="1"/>
  <c r="F437" i="4"/>
  <c r="I437" i="4" s="1"/>
  <c r="F284" i="4"/>
  <c r="I284" i="4" s="1"/>
  <c r="F348" i="4"/>
  <c r="I348" i="4" s="1"/>
  <c r="F412" i="4"/>
  <c r="I412" i="4" s="1"/>
  <c r="F476" i="4"/>
  <c r="I476" i="4" s="1"/>
  <c r="F293" i="4"/>
  <c r="I293" i="4" s="1"/>
  <c r="F429" i="4"/>
  <c r="I429" i="4" s="1"/>
  <c r="F222" i="4"/>
  <c r="I222" i="4" s="1"/>
  <c r="F286" i="4"/>
  <c r="I286" i="4" s="1"/>
  <c r="F350" i="4"/>
  <c r="I350" i="4" s="1"/>
  <c r="F414" i="4"/>
  <c r="I414" i="4" s="1"/>
  <c r="F478" i="4"/>
  <c r="I478" i="4" s="1"/>
  <c r="F232" i="4"/>
  <c r="I232" i="4" s="1"/>
  <c r="F376" i="4"/>
  <c r="I376" i="4" s="1"/>
  <c r="F119" i="4"/>
  <c r="I119" i="4" s="1"/>
  <c r="E116" i="8" s="1"/>
  <c r="F47" i="4"/>
  <c r="I47" i="4" s="1"/>
  <c r="E44" i="8" s="1"/>
  <c r="F473" i="4"/>
  <c r="I473" i="4" s="1"/>
  <c r="F220" i="4"/>
  <c r="I220" i="4" s="1"/>
  <c r="F212" i="4"/>
  <c r="I212" i="4" s="1"/>
  <c r="F204" i="4"/>
  <c r="I204" i="4" s="1"/>
  <c r="E201" i="8" s="1"/>
  <c r="F196" i="4"/>
  <c r="I196" i="4" s="1"/>
  <c r="E193" i="8" s="1"/>
  <c r="F188" i="4"/>
  <c r="I188" i="4" s="1"/>
  <c r="E185" i="8" s="1"/>
  <c r="F180" i="4"/>
  <c r="I180" i="4" s="1"/>
  <c r="E177" i="8" s="1"/>
  <c r="F172" i="4"/>
  <c r="I172" i="4" s="1"/>
  <c r="E169" i="8" s="1"/>
  <c r="F164" i="4"/>
  <c r="I164" i="4" s="1"/>
  <c r="E161" i="8" s="1"/>
  <c r="F156" i="4"/>
  <c r="I156" i="4" s="1"/>
  <c r="E153" i="8" s="1"/>
  <c r="F148" i="4"/>
  <c r="I148" i="4" s="1"/>
  <c r="E145" i="8" s="1"/>
  <c r="F140" i="4"/>
  <c r="I140" i="4" s="1"/>
  <c r="E137" i="8" s="1"/>
  <c r="F132" i="4"/>
  <c r="I132" i="4" s="1"/>
  <c r="E129" i="8" s="1"/>
  <c r="F124" i="4"/>
  <c r="I124" i="4" s="1"/>
  <c r="E121" i="8" s="1"/>
  <c r="F116" i="4"/>
  <c r="I116" i="4" s="1"/>
  <c r="E113" i="8" s="1"/>
  <c r="F108" i="4"/>
  <c r="I108" i="4" s="1"/>
  <c r="E105" i="8" s="1"/>
  <c r="F100" i="4"/>
  <c r="I100" i="4" s="1"/>
  <c r="E97" i="8" s="1"/>
  <c r="F92" i="4"/>
  <c r="I92" i="4" s="1"/>
  <c r="E89" i="8" s="1"/>
  <c r="F84" i="4"/>
  <c r="I84" i="4" s="1"/>
  <c r="E81" i="8" s="1"/>
  <c r="F76" i="4"/>
  <c r="I76" i="4" s="1"/>
  <c r="E73" i="8" s="1"/>
  <c r="F68" i="4"/>
  <c r="I68" i="4" s="1"/>
  <c r="E65" i="8" s="1"/>
  <c r="F60" i="4"/>
  <c r="I60" i="4" s="1"/>
  <c r="E57" i="8" s="1"/>
  <c r="F52" i="4"/>
  <c r="I52" i="4" s="1"/>
  <c r="E49" i="8" s="1"/>
  <c r="F44" i="4"/>
  <c r="I44" i="4" s="1"/>
  <c r="E41" i="8" s="1"/>
  <c r="F36" i="4"/>
  <c r="I36" i="4" s="1"/>
  <c r="E33" i="8" s="1"/>
  <c r="F28" i="4"/>
  <c r="I28" i="4" s="1"/>
  <c r="E25" i="8" s="1"/>
  <c r="F20" i="4"/>
  <c r="I20" i="4" s="1"/>
  <c r="E17" i="8" s="1"/>
  <c r="F12" i="4"/>
  <c r="I12" i="4" s="1"/>
  <c r="E9" i="8" s="1"/>
  <c r="F279" i="4"/>
  <c r="I279" i="4" s="1"/>
  <c r="F343" i="4"/>
  <c r="I343" i="4" s="1"/>
  <c r="F407" i="4"/>
  <c r="I407" i="4" s="1"/>
  <c r="F503" i="4"/>
  <c r="I503" i="4" s="1"/>
  <c r="F432" i="4"/>
  <c r="I432" i="4" s="1"/>
  <c r="F296" i="4"/>
  <c r="I296" i="4" s="1"/>
  <c r="F504" i="4"/>
  <c r="I504" i="4" s="1"/>
  <c r="F241" i="4"/>
  <c r="I241" i="4" s="1"/>
  <c r="F305" i="4"/>
  <c r="I305" i="4" s="1"/>
  <c r="F369" i="4"/>
  <c r="I369" i="4" s="1"/>
  <c r="F433" i="4"/>
  <c r="I433" i="4" s="1"/>
  <c r="F497" i="4"/>
  <c r="I497" i="4" s="1"/>
  <c r="F378" i="4"/>
  <c r="I378" i="4" s="1"/>
  <c r="F234" i="4"/>
  <c r="I234" i="4" s="1"/>
  <c r="F338" i="4"/>
  <c r="I338" i="4" s="1"/>
  <c r="F474" i="4"/>
  <c r="I474" i="4" s="1"/>
  <c r="F243" i="4"/>
  <c r="I243" i="4" s="1"/>
  <c r="F307" i="4"/>
  <c r="I307" i="4" s="1"/>
  <c r="F371" i="4"/>
  <c r="I371" i="4" s="1"/>
  <c r="F435" i="4"/>
  <c r="I435" i="4" s="1"/>
  <c r="F499" i="4"/>
  <c r="I499" i="4" s="1"/>
  <c r="F333" i="4"/>
  <c r="I333" i="4" s="1"/>
  <c r="F453" i="4"/>
  <c r="I453" i="4" s="1"/>
  <c r="F228" i="4"/>
  <c r="I228" i="4" s="1"/>
  <c r="F292" i="4"/>
  <c r="I292" i="4" s="1"/>
  <c r="F356" i="4"/>
  <c r="I356" i="4" s="1"/>
  <c r="F420" i="4"/>
  <c r="I420" i="4" s="1"/>
  <c r="F484" i="4"/>
  <c r="I484" i="4" s="1"/>
  <c r="F309" i="4"/>
  <c r="I309" i="4" s="1"/>
  <c r="F445" i="4"/>
  <c r="I445" i="4" s="1"/>
  <c r="F230" i="4"/>
  <c r="I230" i="4" s="1"/>
  <c r="F294" i="4"/>
  <c r="I294" i="4" s="1"/>
  <c r="F358" i="4"/>
  <c r="I358" i="4" s="1"/>
  <c r="F422" i="4"/>
  <c r="I422" i="4" s="1"/>
  <c r="F486" i="4"/>
  <c r="I486" i="4" s="1"/>
  <c r="F256" i="4"/>
  <c r="I256" i="4" s="1"/>
  <c r="F400" i="4"/>
  <c r="I400" i="4" s="1"/>
  <c r="F401" i="4"/>
  <c r="I401" i="4" s="1"/>
  <c r="F403" i="4"/>
  <c r="I403" i="4" s="1"/>
  <c r="F269" i="4"/>
  <c r="I269" i="4" s="1"/>
  <c r="F245" i="4"/>
  <c r="I245" i="4" s="1"/>
  <c r="F191" i="4"/>
  <c r="I191" i="4" s="1"/>
  <c r="E188" i="8" s="1"/>
  <c r="F143" i="4"/>
  <c r="I143" i="4" s="1"/>
  <c r="E140" i="8" s="1"/>
  <c r="F31" i="4"/>
  <c r="I31" i="4" s="1"/>
  <c r="E28" i="8" s="1"/>
  <c r="F383" i="4"/>
  <c r="I383" i="4" s="1"/>
  <c r="F448" i="4"/>
  <c r="I448" i="4" s="1"/>
  <c r="F396" i="4"/>
  <c r="I396" i="4" s="1"/>
  <c r="F219" i="4"/>
  <c r="I219" i="4" s="1"/>
  <c r="F211" i="4"/>
  <c r="I211" i="4" s="1"/>
  <c r="F203" i="4"/>
  <c r="I203" i="4" s="1"/>
  <c r="E200" i="8" s="1"/>
  <c r="F195" i="4"/>
  <c r="I195" i="4" s="1"/>
  <c r="E192" i="8" s="1"/>
  <c r="F187" i="4"/>
  <c r="I187" i="4" s="1"/>
  <c r="E184" i="8" s="1"/>
  <c r="F179" i="4"/>
  <c r="I179" i="4" s="1"/>
  <c r="E176" i="8" s="1"/>
  <c r="F171" i="4"/>
  <c r="I171" i="4" s="1"/>
  <c r="E168" i="8" s="1"/>
  <c r="F163" i="4"/>
  <c r="I163" i="4" s="1"/>
  <c r="E160" i="8" s="1"/>
  <c r="F155" i="4"/>
  <c r="I155" i="4" s="1"/>
  <c r="E152" i="8" s="1"/>
  <c r="F147" i="4"/>
  <c r="I147" i="4" s="1"/>
  <c r="E144" i="8" s="1"/>
  <c r="F139" i="4"/>
  <c r="I139" i="4" s="1"/>
  <c r="E136" i="8" s="1"/>
  <c r="F131" i="4"/>
  <c r="I131" i="4" s="1"/>
  <c r="E128" i="8" s="1"/>
  <c r="F123" i="4"/>
  <c r="I123" i="4" s="1"/>
  <c r="E120" i="8" s="1"/>
  <c r="F115" i="4"/>
  <c r="I115" i="4" s="1"/>
  <c r="E112" i="8" s="1"/>
  <c r="F107" i="4"/>
  <c r="I107" i="4" s="1"/>
  <c r="E104" i="8" s="1"/>
  <c r="F99" i="4"/>
  <c r="I99" i="4" s="1"/>
  <c r="E96" i="8" s="1"/>
  <c r="F91" i="4"/>
  <c r="I91" i="4" s="1"/>
  <c r="E88" i="8" s="1"/>
  <c r="F83" i="4"/>
  <c r="I83" i="4" s="1"/>
  <c r="E80" i="8" s="1"/>
  <c r="F75" i="4"/>
  <c r="I75" i="4" s="1"/>
  <c r="E72" i="8" s="1"/>
  <c r="F67" i="4"/>
  <c r="I67" i="4" s="1"/>
  <c r="E64" i="8" s="1"/>
  <c r="F59" i="4"/>
  <c r="I59" i="4" s="1"/>
  <c r="E56" i="8" s="1"/>
  <c r="F51" i="4"/>
  <c r="I51" i="4" s="1"/>
  <c r="E48" i="8" s="1"/>
  <c r="F43" i="4"/>
  <c r="I43" i="4" s="1"/>
  <c r="E40" i="8" s="1"/>
  <c r="F35" i="4"/>
  <c r="I35" i="4" s="1"/>
  <c r="E32" i="8" s="1"/>
  <c r="F27" i="4"/>
  <c r="I27" i="4" s="1"/>
  <c r="E24" i="8" s="1"/>
  <c r="F19" i="4"/>
  <c r="I19" i="4" s="1"/>
  <c r="E16" i="8" s="1"/>
  <c r="F11" i="4"/>
  <c r="I11" i="4" s="1"/>
  <c r="E8" i="8" s="1"/>
  <c r="F223" i="4"/>
  <c r="I223" i="4" s="1"/>
  <c r="F287" i="4"/>
  <c r="I287" i="4" s="1"/>
  <c r="F351" i="4"/>
  <c r="I351" i="4" s="1"/>
  <c r="F415" i="4"/>
  <c r="I415" i="4" s="1"/>
  <c r="F240" i="4"/>
  <c r="I240" i="4" s="1"/>
  <c r="F464" i="4"/>
  <c r="I464" i="4" s="1"/>
  <c r="F328" i="4"/>
  <c r="I328" i="4" s="1"/>
  <c r="F482" i="4"/>
  <c r="I482" i="4" s="1"/>
  <c r="F249" i="4"/>
  <c r="I249" i="4" s="1"/>
  <c r="F313" i="4"/>
  <c r="I313" i="4" s="1"/>
  <c r="F377" i="4"/>
  <c r="I377" i="4" s="1"/>
  <c r="F441" i="4"/>
  <c r="I441" i="4" s="1"/>
  <c r="F258" i="4"/>
  <c r="I258" i="4" s="1"/>
  <c r="F394" i="4"/>
  <c r="I394" i="4" s="1"/>
  <c r="F242" i="4"/>
  <c r="I242" i="4" s="1"/>
  <c r="F354" i="4"/>
  <c r="I354" i="4" s="1"/>
  <c r="F498" i="4"/>
  <c r="I498" i="4" s="1"/>
  <c r="F251" i="4"/>
  <c r="I251" i="4" s="1"/>
  <c r="F315" i="4"/>
  <c r="I315" i="4" s="1"/>
  <c r="F379" i="4"/>
  <c r="I379" i="4" s="1"/>
  <c r="F443" i="4"/>
  <c r="I443" i="4" s="1"/>
  <c r="F221" i="4"/>
  <c r="I221" i="4" s="1"/>
  <c r="F349" i="4"/>
  <c r="I349" i="4" s="1"/>
  <c r="F469" i="4"/>
  <c r="I469" i="4" s="1"/>
  <c r="F236" i="4"/>
  <c r="I236" i="4" s="1"/>
  <c r="F300" i="4"/>
  <c r="I300" i="4" s="1"/>
  <c r="F364" i="4"/>
  <c r="I364" i="4" s="1"/>
  <c r="F428" i="4"/>
  <c r="I428" i="4" s="1"/>
  <c r="F492" i="4"/>
  <c r="I492" i="4" s="1"/>
  <c r="F325" i="4"/>
  <c r="I325" i="4" s="1"/>
  <c r="F461" i="4"/>
  <c r="I461" i="4" s="1"/>
  <c r="F238" i="4"/>
  <c r="I238" i="4" s="1"/>
  <c r="F302" i="4"/>
  <c r="I302" i="4" s="1"/>
  <c r="F366" i="4"/>
  <c r="I366" i="4" s="1"/>
  <c r="F430" i="4"/>
  <c r="I430" i="4" s="1"/>
  <c r="F494" i="4"/>
  <c r="I494" i="4" s="1"/>
  <c r="F264" i="4"/>
  <c r="I264" i="4" s="1"/>
  <c r="F416" i="4"/>
  <c r="I416" i="4" s="1"/>
  <c r="F467" i="4"/>
  <c r="I467" i="4" s="1"/>
  <c r="F326" i="4"/>
  <c r="I326" i="4" s="1"/>
  <c r="F215" i="4"/>
  <c r="I215" i="4" s="1"/>
  <c r="F175" i="4"/>
  <c r="I175" i="4" s="1"/>
  <c r="E172" i="8" s="1"/>
  <c r="F127" i="4"/>
  <c r="I127" i="4" s="1"/>
  <c r="E124" i="8" s="1"/>
  <c r="F255" i="4"/>
  <c r="I255" i="4" s="1"/>
  <c r="F409" i="4"/>
  <c r="I409" i="4" s="1"/>
  <c r="F418" i="4"/>
  <c r="I418" i="4" s="1"/>
  <c r="F475" i="4"/>
  <c r="I475" i="4" s="1"/>
  <c r="F334" i="4"/>
  <c r="I334" i="4" s="1"/>
  <c r="F218" i="4"/>
  <c r="I218" i="4" s="1"/>
  <c r="F210" i="4"/>
  <c r="I210" i="4" s="1"/>
  <c r="F202" i="4"/>
  <c r="I202" i="4" s="1"/>
  <c r="E199" i="8" s="1"/>
  <c r="F194" i="4"/>
  <c r="I194" i="4" s="1"/>
  <c r="E191" i="8" s="1"/>
  <c r="F186" i="4"/>
  <c r="I186" i="4" s="1"/>
  <c r="E183" i="8" s="1"/>
  <c r="F178" i="4"/>
  <c r="I178" i="4" s="1"/>
  <c r="E175" i="8" s="1"/>
  <c r="F170" i="4"/>
  <c r="I170" i="4" s="1"/>
  <c r="E167" i="8" s="1"/>
  <c r="F162" i="4"/>
  <c r="I162" i="4" s="1"/>
  <c r="E159" i="8" s="1"/>
  <c r="F154" i="4"/>
  <c r="I154" i="4" s="1"/>
  <c r="E151" i="8" s="1"/>
  <c r="F146" i="4"/>
  <c r="I146" i="4" s="1"/>
  <c r="E143" i="8" s="1"/>
  <c r="F138" i="4"/>
  <c r="I138" i="4" s="1"/>
  <c r="E135" i="8" s="1"/>
  <c r="F130" i="4"/>
  <c r="I130" i="4" s="1"/>
  <c r="E127" i="8" s="1"/>
  <c r="F122" i="4"/>
  <c r="I122" i="4" s="1"/>
  <c r="E119" i="8" s="1"/>
  <c r="F114" i="4"/>
  <c r="I114" i="4" s="1"/>
  <c r="E111" i="8" s="1"/>
  <c r="F106" i="4"/>
  <c r="I106" i="4" s="1"/>
  <c r="E103" i="8" s="1"/>
  <c r="F98" i="4"/>
  <c r="I98" i="4" s="1"/>
  <c r="E95" i="8" s="1"/>
  <c r="F90" i="4"/>
  <c r="I90" i="4" s="1"/>
  <c r="E87" i="8" s="1"/>
  <c r="F82" i="4"/>
  <c r="I82" i="4" s="1"/>
  <c r="E79" i="8" s="1"/>
  <c r="F74" i="4"/>
  <c r="I74" i="4" s="1"/>
  <c r="E71" i="8" s="1"/>
  <c r="F66" i="4"/>
  <c r="I66" i="4" s="1"/>
  <c r="E63" i="8" s="1"/>
  <c r="F58" i="4"/>
  <c r="I58" i="4" s="1"/>
  <c r="E55" i="8" s="1"/>
  <c r="F50" i="4"/>
  <c r="I50" i="4" s="1"/>
  <c r="E47" i="8" s="1"/>
  <c r="F42" i="4"/>
  <c r="I42" i="4" s="1"/>
  <c r="E39" i="8" s="1"/>
  <c r="F34" i="4"/>
  <c r="I34" i="4" s="1"/>
  <c r="E31" i="8" s="1"/>
  <c r="F26" i="4"/>
  <c r="I26" i="4" s="1"/>
  <c r="E23" i="8" s="1"/>
  <c r="F18" i="4"/>
  <c r="I18" i="4" s="1"/>
  <c r="E15" i="8" s="1"/>
  <c r="F10" i="4"/>
  <c r="I10" i="4" s="1"/>
  <c r="E7" i="8" s="1"/>
  <c r="F231" i="4"/>
  <c r="I231" i="4" s="1"/>
  <c r="F295" i="4"/>
  <c r="I295" i="4" s="1"/>
  <c r="F359" i="4"/>
  <c r="I359" i="4" s="1"/>
  <c r="F431" i="4"/>
  <c r="I431" i="4" s="1"/>
  <c r="F280" i="4"/>
  <c r="I280" i="4" s="1"/>
  <c r="F480" i="4"/>
  <c r="I480" i="4" s="1"/>
  <c r="F360" i="4"/>
  <c r="I360" i="4" s="1"/>
  <c r="F257" i="4"/>
  <c r="I257" i="4" s="1"/>
  <c r="F321" i="4"/>
  <c r="I321" i="4" s="1"/>
  <c r="F385" i="4"/>
  <c r="I385" i="4" s="1"/>
  <c r="F449" i="4"/>
  <c r="I449" i="4" s="1"/>
  <c r="F282" i="4"/>
  <c r="I282" i="4" s="1"/>
  <c r="F410" i="4"/>
  <c r="I410" i="4" s="1"/>
  <c r="F250" i="4"/>
  <c r="I250" i="4" s="1"/>
  <c r="F370" i="4"/>
  <c r="I370" i="4" s="1"/>
  <c r="F259" i="4"/>
  <c r="I259" i="4" s="1"/>
  <c r="F323" i="4"/>
  <c r="I323" i="4" s="1"/>
  <c r="F387" i="4"/>
  <c r="I387" i="4" s="1"/>
  <c r="F451" i="4"/>
  <c r="I451" i="4" s="1"/>
  <c r="F237" i="4"/>
  <c r="I237" i="4" s="1"/>
  <c r="F365" i="4"/>
  <c r="I365" i="4" s="1"/>
  <c r="F485" i="4"/>
  <c r="I485" i="4" s="1"/>
  <c r="F244" i="4"/>
  <c r="I244" i="4" s="1"/>
  <c r="F308" i="4"/>
  <c r="I308" i="4" s="1"/>
  <c r="F372" i="4"/>
  <c r="I372" i="4" s="1"/>
  <c r="F436" i="4"/>
  <c r="I436" i="4" s="1"/>
  <c r="F500" i="4"/>
  <c r="I500" i="4" s="1"/>
  <c r="F341" i="4"/>
  <c r="I341" i="4" s="1"/>
  <c r="F477" i="4"/>
  <c r="I477" i="4" s="1"/>
  <c r="F246" i="4"/>
  <c r="I246" i="4" s="1"/>
  <c r="F310" i="4"/>
  <c r="I310" i="4" s="1"/>
  <c r="F374" i="4"/>
  <c r="I374" i="4" s="1"/>
  <c r="F438" i="4"/>
  <c r="I438" i="4" s="1"/>
  <c r="F502" i="4"/>
  <c r="I502" i="4" s="1"/>
  <c r="F288" i="4"/>
  <c r="I288" i="4" s="1"/>
  <c r="F440" i="4"/>
  <c r="I440" i="4" s="1"/>
  <c r="F337" i="4"/>
  <c r="I337" i="4" s="1"/>
  <c r="F135" i="4"/>
  <c r="I135" i="4" s="1"/>
  <c r="E132" i="8" s="1"/>
  <c r="F55" i="4"/>
  <c r="I55" i="4" s="1"/>
  <c r="E52" i="8" s="1"/>
  <c r="F352" i="4"/>
  <c r="I352" i="4" s="1"/>
  <c r="F345" i="4"/>
  <c r="I345" i="4" s="1"/>
  <c r="F405" i="4"/>
  <c r="I405" i="4" s="1"/>
  <c r="F268" i="4"/>
  <c r="I268" i="4" s="1"/>
  <c r="F261" i="4"/>
  <c r="I261" i="4" s="1"/>
  <c r="F217" i="4"/>
  <c r="I217" i="4" s="1"/>
  <c r="F209" i="4"/>
  <c r="I209" i="4" s="1"/>
  <c r="F201" i="4"/>
  <c r="I201" i="4" s="1"/>
  <c r="E198" i="8" s="1"/>
  <c r="F193" i="4"/>
  <c r="I193" i="4" s="1"/>
  <c r="E190" i="8" s="1"/>
  <c r="F185" i="4"/>
  <c r="I185" i="4" s="1"/>
  <c r="E182" i="8" s="1"/>
  <c r="F177" i="4"/>
  <c r="I177" i="4" s="1"/>
  <c r="E174" i="8" s="1"/>
  <c r="F169" i="4"/>
  <c r="I169" i="4" s="1"/>
  <c r="E166" i="8" s="1"/>
  <c r="F153" i="4"/>
  <c r="I153" i="4" s="1"/>
  <c r="E150" i="8" s="1"/>
  <c r="F145" i="4"/>
  <c r="I145" i="4" s="1"/>
  <c r="E142" i="8" s="1"/>
  <c r="F137" i="4"/>
  <c r="I137" i="4" s="1"/>
  <c r="E134" i="8" s="1"/>
  <c r="F129" i="4"/>
  <c r="I129" i="4" s="1"/>
  <c r="E126" i="8" s="1"/>
  <c r="F121" i="4"/>
  <c r="I121" i="4" s="1"/>
  <c r="E118" i="8" s="1"/>
  <c r="F113" i="4"/>
  <c r="I113" i="4" s="1"/>
  <c r="E110" i="8" s="1"/>
  <c r="F105" i="4"/>
  <c r="I105" i="4" s="1"/>
  <c r="E102" i="8" s="1"/>
  <c r="F97" i="4"/>
  <c r="I97" i="4" s="1"/>
  <c r="E94" i="8" s="1"/>
  <c r="F89" i="4"/>
  <c r="I89" i="4" s="1"/>
  <c r="E86" i="8" s="1"/>
  <c r="F81" i="4"/>
  <c r="I81" i="4" s="1"/>
  <c r="E78" i="8" s="1"/>
  <c r="F73" i="4"/>
  <c r="I73" i="4" s="1"/>
  <c r="E70" i="8" s="1"/>
  <c r="F57" i="4"/>
  <c r="I57" i="4" s="1"/>
  <c r="E54" i="8" s="1"/>
  <c r="F49" i="4"/>
  <c r="I49" i="4" s="1"/>
  <c r="E46" i="8" s="1"/>
  <c r="F41" i="4"/>
  <c r="I41" i="4" s="1"/>
  <c r="E38" i="8" s="1"/>
  <c r="F33" i="4"/>
  <c r="I33" i="4" s="1"/>
  <c r="E30" i="8" s="1"/>
  <c r="F25" i="4"/>
  <c r="I25" i="4" s="1"/>
  <c r="E22" i="8" s="1"/>
  <c r="F17" i="4"/>
  <c r="I17" i="4" s="1"/>
  <c r="E14" i="8" s="1"/>
  <c r="F9" i="4"/>
  <c r="I9" i="4" s="1"/>
  <c r="E6" i="8" s="1"/>
  <c r="F239" i="4"/>
  <c r="I239" i="4" s="1"/>
  <c r="F303" i="4"/>
  <c r="I303" i="4" s="1"/>
  <c r="F367" i="4"/>
  <c r="I367" i="4" s="1"/>
  <c r="F439" i="4"/>
  <c r="I439" i="4" s="1"/>
  <c r="F312" i="4"/>
  <c r="I312" i="4" s="1"/>
  <c r="F496" i="4"/>
  <c r="I496" i="4" s="1"/>
  <c r="F392" i="4"/>
  <c r="I392" i="4" s="1"/>
  <c r="F265" i="4"/>
  <c r="I265" i="4" s="1"/>
  <c r="F329" i="4"/>
  <c r="I329" i="4" s="1"/>
  <c r="F393" i="4"/>
  <c r="I393" i="4" s="1"/>
  <c r="F457" i="4"/>
  <c r="I457" i="4" s="1"/>
  <c r="F298" i="4"/>
  <c r="I298" i="4" s="1"/>
  <c r="F426" i="4"/>
  <c r="I426" i="4" s="1"/>
  <c r="F266" i="4"/>
  <c r="I266" i="4" s="1"/>
  <c r="F386" i="4"/>
  <c r="I386" i="4" s="1"/>
  <c r="F267" i="4"/>
  <c r="I267" i="4" s="1"/>
  <c r="F331" i="4"/>
  <c r="I331" i="4" s="1"/>
  <c r="F395" i="4"/>
  <c r="I395" i="4" s="1"/>
  <c r="F459" i="4"/>
  <c r="I459" i="4" s="1"/>
  <c r="F253" i="4"/>
  <c r="I253" i="4" s="1"/>
  <c r="F381" i="4"/>
  <c r="I381" i="4" s="1"/>
  <c r="F501" i="4"/>
  <c r="I501" i="4" s="1"/>
  <c r="F252" i="4"/>
  <c r="I252" i="4" s="1"/>
  <c r="F316" i="4"/>
  <c r="I316" i="4" s="1"/>
  <c r="F380" i="4"/>
  <c r="I380" i="4" s="1"/>
  <c r="F444" i="4"/>
  <c r="I444" i="4" s="1"/>
  <c r="F229" i="4"/>
  <c r="I229" i="4" s="1"/>
  <c r="F357" i="4"/>
  <c r="I357" i="4" s="1"/>
  <c r="F493" i="4"/>
  <c r="I493" i="4" s="1"/>
  <c r="F254" i="4"/>
  <c r="I254" i="4" s="1"/>
  <c r="F318" i="4"/>
  <c r="I318" i="4" s="1"/>
  <c r="F382" i="4"/>
  <c r="I382" i="4" s="1"/>
  <c r="F446" i="4"/>
  <c r="I446" i="4" s="1"/>
  <c r="F423" i="4"/>
  <c r="I423" i="4" s="1"/>
  <c r="F304" i="4"/>
  <c r="I304" i="4" s="1"/>
  <c r="G16" i="3"/>
  <c r="D94" i="3"/>
  <c r="C9" i="3"/>
  <c r="E39" i="3" s="1"/>
  <c r="F39" i="3" s="1"/>
  <c r="D87" i="3"/>
  <c r="G15" i="3"/>
  <c r="D86" i="3"/>
  <c r="D54" i="3"/>
  <c r="D111" i="3"/>
  <c r="D79" i="3"/>
  <c r="D47" i="3"/>
  <c r="D110" i="3"/>
  <c r="D78" i="3"/>
  <c r="D46" i="3"/>
  <c r="D103" i="3"/>
  <c r="D71" i="3"/>
  <c r="D39" i="3"/>
  <c r="D102" i="3"/>
  <c r="D70" i="3"/>
  <c r="D38" i="3"/>
  <c r="G111" i="3"/>
  <c r="DQ59" i="18" l="1"/>
  <c r="CK59" i="18"/>
  <c r="BW59" i="18"/>
  <c r="BU59" i="18"/>
  <c r="BS59" i="18"/>
  <c r="DZ59" i="18"/>
  <c r="BR59" i="18"/>
  <c r="DJ59" i="18"/>
  <c r="AM59" i="18"/>
  <c r="BQ59" i="18"/>
  <c r="CR59" i="18"/>
  <c r="BI59" i="18"/>
  <c r="DN59" i="18"/>
  <c r="DV59" i="18"/>
  <c r="BB59" i="18"/>
  <c r="BV59" i="18"/>
  <c r="AR59" i="18"/>
  <c r="EC59" i="18"/>
  <c r="DP59" i="18"/>
  <c r="EA59" i="18"/>
  <c r="CG59" i="18"/>
  <c r="DK59" i="18"/>
  <c r="DS59" i="18"/>
  <c r="DX59" i="18"/>
  <c r="CI59" i="18"/>
  <c r="EB59" i="18"/>
  <c r="CY59" i="18"/>
  <c r="BH59" i="18"/>
  <c r="DB59" i="18"/>
  <c r="CD59" i="18"/>
  <c r="DH59" i="18"/>
  <c r="DT59" i="18"/>
  <c r="AL59" i="18"/>
  <c r="CM59" i="18"/>
  <c r="DI59" i="18"/>
  <c r="CP59" i="18"/>
  <c r="BN59" i="18"/>
  <c r="AU59" i="18"/>
  <c r="CZ59" i="18"/>
  <c r="DO59" i="18"/>
  <c r="BT59" i="18"/>
  <c r="CS59" i="18"/>
  <c r="CA59" i="18"/>
  <c r="AT59" i="18"/>
  <c r="DL59" i="18"/>
  <c r="BA59" i="18"/>
  <c r="AZ59" i="18"/>
  <c r="ED59" i="18"/>
  <c r="BC59" i="18"/>
  <c r="DW59" i="18"/>
  <c r="CV59" i="18"/>
  <c r="AO59" i="18"/>
  <c r="AN59" i="18"/>
  <c r="CQ59" i="18"/>
  <c r="AQ59" i="18"/>
  <c r="BY59" i="18"/>
  <c r="AP59" i="18"/>
  <c r="BZ59" i="18"/>
  <c r="BJ59" i="18"/>
  <c r="CE59" i="18"/>
  <c r="CB59" i="18"/>
  <c r="CH59" i="18"/>
  <c r="CC59" i="18"/>
  <c r="BK59" i="18"/>
  <c r="AX59" i="18"/>
  <c r="DD59" i="18"/>
  <c r="BX59" i="18"/>
  <c r="BM59" i="18"/>
  <c r="DA59" i="18"/>
  <c r="CF59" i="18"/>
  <c r="DU59" i="18"/>
  <c r="BL59" i="18"/>
  <c r="DY59" i="18"/>
  <c r="DR59" i="18"/>
  <c r="CO59" i="18"/>
  <c r="DE59" i="18"/>
  <c r="AI59" i="18"/>
  <c r="DM59" i="18"/>
  <c r="BF59" i="18"/>
  <c r="CN59" i="18"/>
  <c r="CJ59" i="18"/>
  <c r="CX59" i="18"/>
  <c r="CW59" i="18"/>
  <c r="DF59" i="18"/>
  <c r="AV59" i="18"/>
  <c r="DG59" i="18"/>
  <c r="AW59" i="18"/>
  <c r="BE59" i="18"/>
  <c r="CL59" i="18"/>
  <c r="CU59" i="18"/>
  <c r="CT59" i="18"/>
  <c r="AJ59" i="18"/>
  <c r="BP59" i="18"/>
  <c r="AK59" i="18"/>
  <c r="AS59" i="18"/>
  <c r="BD59" i="18"/>
  <c r="BG59" i="18"/>
  <c r="BO59" i="18"/>
  <c r="DC59" i="18"/>
  <c r="AY59" i="18"/>
  <c r="CO24" i="18"/>
  <c r="DS24" i="18"/>
  <c r="DT24" i="18"/>
  <c r="DX24" i="18"/>
  <c r="EC24" i="18"/>
  <c r="CR24" i="18"/>
  <c r="BY24" i="18"/>
  <c r="DR24" i="18"/>
  <c r="AK24" i="18"/>
  <c r="DW24" i="18"/>
  <c r="AV24" i="18"/>
  <c r="CA24" i="18"/>
  <c r="CV24" i="18"/>
  <c r="CE24" i="18"/>
  <c r="DV24" i="18"/>
  <c r="AX24" i="18"/>
  <c r="BH24" i="18"/>
  <c r="BZ24" i="18"/>
  <c r="CQ24" i="18"/>
  <c r="AL24" i="18"/>
  <c r="CW24" i="18"/>
  <c r="AI24" i="18"/>
  <c r="AM24" i="18"/>
  <c r="BL24" i="18"/>
  <c r="CH24" i="18"/>
  <c r="BE24" i="18"/>
  <c r="AT24" i="18"/>
  <c r="AY24" i="18"/>
  <c r="CK24" i="18"/>
  <c r="CJ24" i="18"/>
  <c r="AO24" i="18"/>
  <c r="DK24" i="18"/>
  <c r="BS24" i="18"/>
  <c r="BC24" i="18"/>
  <c r="DY24" i="18"/>
  <c r="CM24" i="18"/>
  <c r="CT24" i="18"/>
  <c r="BN24" i="18"/>
  <c r="DU24" i="18"/>
  <c r="CS24" i="18"/>
  <c r="DE24" i="18"/>
  <c r="EB24" i="18"/>
  <c r="DP24" i="18"/>
  <c r="DZ24" i="18"/>
  <c r="BO24" i="18"/>
  <c r="CD24" i="18"/>
  <c r="ED24" i="18"/>
  <c r="DO24" i="18"/>
  <c r="CU24" i="18"/>
  <c r="DH24" i="18"/>
  <c r="AN24" i="18"/>
  <c r="DA24" i="18"/>
  <c r="CC24" i="18"/>
  <c r="BJ24" i="18"/>
  <c r="AU24" i="18"/>
  <c r="BT24" i="18"/>
  <c r="BD24" i="18"/>
  <c r="DC24" i="18"/>
  <c r="DL24" i="18"/>
  <c r="BI24" i="18"/>
  <c r="CX24" i="18"/>
  <c r="BQ24" i="18"/>
  <c r="DI24" i="18"/>
  <c r="DM24" i="18"/>
  <c r="DF24" i="18"/>
  <c r="BV24" i="18"/>
  <c r="CZ24" i="18"/>
  <c r="BU24" i="18"/>
  <c r="EA24" i="18"/>
  <c r="CY24" i="18"/>
  <c r="BX24" i="18"/>
  <c r="AS24" i="18"/>
  <c r="AR24" i="18"/>
  <c r="BB24" i="18"/>
  <c r="CP24" i="18"/>
  <c r="CN24" i="18"/>
  <c r="CL24" i="18"/>
  <c r="DN24" i="18"/>
  <c r="DJ24" i="18"/>
  <c r="CB24" i="18"/>
  <c r="DB24" i="18"/>
  <c r="AJ24" i="18"/>
  <c r="CI24" i="18"/>
  <c r="CG24" i="18"/>
  <c r="BF24" i="18"/>
  <c r="AW24" i="18"/>
  <c r="AQ24" i="18"/>
  <c r="CF24" i="18"/>
  <c r="BW24" i="18"/>
  <c r="AP24" i="18"/>
  <c r="BR24" i="18"/>
  <c r="DD24" i="18"/>
  <c r="DQ24" i="18"/>
  <c r="AZ24" i="18"/>
  <c r="BG24" i="18"/>
  <c r="BP24" i="18"/>
  <c r="BA24" i="18"/>
  <c r="DG24" i="18"/>
  <c r="BK24" i="18"/>
  <c r="BM24" i="18"/>
  <c r="DL31" i="18"/>
  <c r="EB31" i="18"/>
  <c r="CF31" i="18"/>
  <c r="AW31" i="18"/>
  <c r="CD31" i="18"/>
  <c r="AP31" i="18"/>
  <c r="DY31" i="18"/>
  <c r="BC31" i="18"/>
  <c r="DP31" i="18"/>
  <c r="BW31" i="18"/>
  <c r="AU31" i="18"/>
  <c r="BZ31" i="18"/>
  <c r="BN31" i="18"/>
  <c r="CA31" i="18"/>
  <c r="AR31" i="18"/>
  <c r="ED31" i="18"/>
  <c r="AX31" i="18"/>
  <c r="DM31" i="18"/>
  <c r="BM31" i="18"/>
  <c r="BU31" i="18"/>
  <c r="DS31" i="18"/>
  <c r="BA31" i="18"/>
  <c r="AQ31" i="18"/>
  <c r="BR31" i="18"/>
  <c r="BP31" i="18"/>
  <c r="AO31" i="18"/>
  <c r="CH31" i="18"/>
  <c r="BE31" i="18"/>
  <c r="BX31" i="18"/>
  <c r="BK31" i="18"/>
  <c r="CQ31" i="18"/>
  <c r="DI31" i="18"/>
  <c r="AM31" i="18"/>
  <c r="AI31" i="18"/>
  <c r="CT31" i="18"/>
  <c r="AL31" i="18"/>
  <c r="EC31" i="18"/>
  <c r="AY31" i="18"/>
  <c r="DA31" i="18"/>
  <c r="AJ31" i="18"/>
  <c r="CY31" i="18"/>
  <c r="CK31" i="18"/>
  <c r="BO31" i="18"/>
  <c r="BF31" i="18"/>
  <c r="DZ31" i="18"/>
  <c r="DO31" i="18"/>
  <c r="CX31" i="18"/>
  <c r="DN31" i="18"/>
  <c r="CE31" i="18"/>
  <c r="DD31" i="18"/>
  <c r="DF31" i="18"/>
  <c r="DE31" i="18"/>
  <c r="CL31" i="18"/>
  <c r="DV31" i="18"/>
  <c r="AK31" i="18"/>
  <c r="CR31" i="18"/>
  <c r="DQ31" i="18"/>
  <c r="CP31" i="18"/>
  <c r="BY31" i="18"/>
  <c r="CO31" i="18"/>
  <c r="DX31" i="18"/>
  <c r="BB31" i="18"/>
  <c r="CU31" i="18"/>
  <c r="DG31" i="18"/>
  <c r="CS31" i="18"/>
  <c r="DB31" i="18"/>
  <c r="CG31" i="18"/>
  <c r="BQ31" i="18"/>
  <c r="CB31" i="18"/>
  <c r="AT31" i="18"/>
  <c r="CZ31" i="18"/>
  <c r="BD31" i="18"/>
  <c r="DJ31" i="18"/>
  <c r="AS31" i="18"/>
  <c r="BL31" i="18"/>
  <c r="DC31" i="18"/>
  <c r="BG31" i="18"/>
  <c r="BS31" i="18"/>
  <c r="CC31" i="18"/>
  <c r="CM31" i="18"/>
  <c r="CV31" i="18"/>
  <c r="DH31" i="18"/>
  <c r="CI31" i="18"/>
  <c r="BJ31" i="18"/>
  <c r="BH31" i="18"/>
  <c r="AZ31" i="18"/>
  <c r="BT31" i="18"/>
  <c r="AV31" i="18"/>
  <c r="CJ31" i="18"/>
  <c r="DU31" i="18"/>
  <c r="CN31" i="18"/>
  <c r="DT31" i="18"/>
  <c r="BI31" i="18"/>
  <c r="AN31" i="18"/>
  <c r="EA31" i="18"/>
  <c r="CW31" i="18"/>
  <c r="DK31" i="18"/>
  <c r="DW31" i="18"/>
  <c r="DR31" i="18"/>
  <c r="BV31" i="18"/>
  <c r="CP51" i="18"/>
  <c r="AM51" i="18"/>
  <c r="AJ51" i="18"/>
  <c r="DY51" i="18"/>
  <c r="CY51" i="18"/>
  <c r="BY51" i="18"/>
  <c r="BQ51" i="18"/>
  <c r="BH51" i="18"/>
  <c r="BN51" i="18"/>
  <c r="AN51" i="18"/>
  <c r="BU51" i="18"/>
  <c r="DJ51" i="18"/>
  <c r="DL51" i="18"/>
  <c r="AV51" i="18"/>
  <c r="CH51" i="18"/>
  <c r="EC51" i="18"/>
  <c r="EA51" i="18"/>
  <c r="BG51" i="18"/>
  <c r="CM51" i="18"/>
  <c r="CO51" i="18"/>
  <c r="DG51" i="18"/>
  <c r="BB51" i="18"/>
  <c r="CX51" i="18"/>
  <c r="DQ51" i="18"/>
  <c r="AO51" i="18"/>
  <c r="CZ51" i="18"/>
  <c r="CW51" i="18"/>
  <c r="CB51" i="18"/>
  <c r="CE51" i="18"/>
  <c r="AX51" i="18"/>
  <c r="DZ51" i="18"/>
  <c r="DW51" i="18"/>
  <c r="DT51" i="18"/>
  <c r="BE51" i="18"/>
  <c r="DI51" i="18"/>
  <c r="CN51" i="18"/>
  <c r="CR51" i="18"/>
  <c r="BA51" i="18"/>
  <c r="CJ51" i="18"/>
  <c r="DP51" i="18"/>
  <c r="CU51" i="18"/>
  <c r="CA51" i="18"/>
  <c r="CT51" i="18"/>
  <c r="BZ51" i="18"/>
  <c r="BR51" i="18"/>
  <c r="DV51" i="18"/>
  <c r="CS51" i="18"/>
  <c r="AZ51" i="18"/>
  <c r="DH51" i="18"/>
  <c r="BC51" i="18"/>
  <c r="BM51" i="18"/>
  <c r="BK51" i="18"/>
  <c r="DX51" i="18"/>
  <c r="BX51" i="18"/>
  <c r="DD51" i="18"/>
  <c r="CF51" i="18"/>
  <c r="DO51" i="18"/>
  <c r="DF51" i="18"/>
  <c r="BF51" i="18"/>
  <c r="BP51" i="18"/>
  <c r="CI51" i="18"/>
  <c r="AR51" i="18"/>
  <c r="CL51" i="18"/>
  <c r="BT51" i="18"/>
  <c r="DE51" i="18"/>
  <c r="AY51" i="18"/>
  <c r="AU51" i="18"/>
  <c r="BD51" i="18"/>
  <c r="DA51" i="18"/>
  <c r="AP51" i="18"/>
  <c r="BW51" i="18"/>
  <c r="DN51" i="18"/>
  <c r="AQ51" i="18"/>
  <c r="BJ51" i="18"/>
  <c r="DC51" i="18"/>
  <c r="BV51" i="18"/>
  <c r="CV51" i="18"/>
  <c r="AI51" i="18"/>
  <c r="DU51" i="18"/>
  <c r="AS51" i="18"/>
  <c r="BS51" i="18"/>
  <c r="CG51" i="18"/>
  <c r="CD51" i="18"/>
  <c r="DK51" i="18"/>
  <c r="CQ51" i="18"/>
  <c r="DR51" i="18"/>
  <c r="ED51" i="18"/>
  <c r="AW51" i="18"/>
  <c r="BL51" i="18"/>
  <c r="BI51" i="18"/>
  <c r="CK51" i="18"/>
  <c r="DM51" i="18"/>
  <c r="DB51" i="18"/>
  <c r="BO51" i="18"/>
  <c r="AT51" i="18"/>
  <c r="EB51" i="18"/>
  <c r="CC51" i="18"/>
  <c r="AK51" i="18"/>
  <c r="AL51" i="18"/>
  <c r="DS51" i="18"/>
  <c r="BY54" i="18"/>
  <c r="DC54" i="18"/>
  <c r="AO54" i="18"/>
  <c r="BS54" i="18"/>
  <c r="AM54" i="18"/>
  <c r="DZ54" i="18"/>
  <c r="DB54" i="18"/>
  <c r="CR54" i="18"/>
  <c r="BI54" i="18"/>
  <c r="BV54" i="18"/>
  <c r="CM54" i="18"/>
  <c r="AP54" i="18"/>
  <c r="BT54" i="18"/>
  <c r="BP54" i="18"/>
  <c r="DV54" i="18"/>
  <c r="AZ54" i="18"/>
  <c r="CC54" i="18"/>
  <c r="AK54" i="18"/>
  <c r="CI54" i="18"/>
  <c r="DL54" i="18"/>
  <c r="AI54" i="18"/>
  <c r="DI54" i="18"/>
  <c r="DA54" i="18"/>
  <c r="EA54" i="18"/>
  <c r="BM54" i="18"/>
  <c r="AX54" i="18"/>
  <c r="BK54" i="18"/>
  <c r="BX54" i="18"/>
  <c r="DF54" i="18"/>
  <c r="CK54" i="18"/>
  <c r="CH54" i="18"/>
  <c r="BJ54" i="18"/>
  <c r="AL54" i="18"/>
  <c r="DY54" i="18"/>
  <c r="DN54" i="18"/>
  <c r="CF54" i="18"/>
  <c r="BQ54" i="18"/>
  <c r="DP54" i="18"/>
  <c r="CV54" i="18"/>
  <c r="DM54" i="18"/>
  <c r="BU54" i="18"/>
  <c r="DK54" i="18"/>
  <c r="CE54" i="18"/>
  <c r="CN54" i="18"/>
  <c r="BL54" i="18"/>
  <c r="BN54" i="18"/>
  <c r="AT54" i="18"/>
  <c r="BR54" i="18"/>
  <c r="DX54" i="18"/>
  <c r="CJ54" i="18"/>
  <c r="CG54" i="18"/>
  <c r="CW54" i="18"/>
  <c r="BE54" i="18"/>
  <c r="CA54" i="18"/>
  <c r="DE54" i="18"/>
  <c r="AV54" i="18"/>
  <c r="AJ54" i="18"/>
  <c r="CY54" i="18"/>
  <c r="DT54" i="18"/>
  <c r="CX54" i="18"/>
  <c r="BZ54" i="18"/>
  <c r="AN54" i="18"/>
  <c r="BA54" i="18"/>
  <c r="BW54" i="18"/>
  <c r="CB54" i="18"/>
  <c r="CT54" i="18"/>
  <c r="AY54" i="18"/>
  <c r="DW54" i="18"/>
  <c r="CU54" i="18"/>
  <c r="DD54" i="18"/>
  <c r="DU54" i="18"/>
  <c r="CP54" i="18"/>
  <c r="BG54" i="18"/>
  <c r="DS54" i="18"/>
  <c r="EB54" i="18"/>
  <c r="BO54" i="18"/>
  <c r="ED54" i="18"/>
  <c r="EC54" i="18"/>
  <c r="AU54" i="18"/>
  <c r="AW54" i="18"/>
  <c r="CQ54" i="18"/>
  <c r="DH54" i="18"/>
  <c r="CS54" i="18"/>
  <c r="DQ54" i="18"/>
  <c r="BD54" i="18"/>
  <c r="DO54" i="18"/>
  <c r="BF54" i="18"/>
  <c r="CZ54" i="18"/>
  <c r="BH54" i="18"/>
  <c r="DJ54" i="18"/>
  <c r="BB54" i="18"/>
  <c r="CD54" i="18"/>
  <c r="AS54" i="18"/>
  <c r="BC54" i="18"/>
  <c r="CL54" i="18"/>
  <c r="CO54" i="18"/>
  <c r="DG54" i="18"/>
  <c r="AQ54" i="18"/>
  <c r="DR54" i="18"/>
  <c r="AR54" i="18"/>
  <c r="ED45" i="18"/>
  <c r="DU45" i="18"/>
  <c r="BF45" i="18"/>
  <c r="CL45" i="18"/>
  <c r="DA45" i="18"/>
  <c r="DB45" i="18"/>
  <c r="DJ45" i="18"/>
  <c r="DN45" i="18"/>
  <c r="BY45" i="18"/>
  <c r="CN45" i="18"/>
  <c r="AM45" i="18"/>
  <c r="AN45" i="18"/>
  <c r="BU45" i="18"/>
  <c r="AX45" i="18"/>
  <c r="AT45" i="18"/>
  <c r="BH45" i="18"/>
  <c r="EB45" i="18"/>
  <c r="BM45" i="18"/>
  <c r="DQ45" i="18"/>
  <c r="AO45" i="18"/>
  <c r="BA45" i="18"/>
  <c r="BJ45" i="18"/>
  <c r="AW45" i="18"/>
  <c r="DW45" i="18"/>
  <c r="BT45" i="18"/>
  <c r="AQ45" i="18"/>
  <c r="CY45" i="18"/>
  <c r="CR45" i="18"/>
  <c r="DG45" i="18"/>
  <c r="AU45" i="18"/>
  <c r="CZ45" i="18"/>
  <c r="BX45" i="18"/>
  <c r="AS45" i="18"/>
  <c r="DI45" i="18"/>
  <c r="DT20" i="18"/>
  <c r="BB20" i="18"/>
  <c r="AX20" i="18"/>
  <c r="CK20" i="18"/>
  <c r="CW20" i="18"/>
  <c r="CY20" i="18"/>
  <c r="BY20" i="18"/>
  <c r="AO20" i="18"/>
  <c r="BA20" i="18"/>
  <c r="DH20" i="18"/>
  <c r="BQ20" i="18"/>
  <c r="AL20" i="18"/>
  <c r="DF20" i="18"/>
  <c r="BF20" i="18"/>
  <c r="AN20" i="18"/>
  <c r="DS20" i="18"/>
  <c r="DU20" i="18"/>
  <c r="BW20" i="18"/>
  <c r="CB20" i="18"/>
  <c r="CN20" i="18"/>
  <c r="DO20" i="18"/>
  <c r="AV20" i="18"/>
  <c r="AP20" i="18"/>
  <c r="DZ20" i="18"/>
  <c r="AS20" i="18"/>
  <c r="DQ20" i="18"/>
  <c r="ED20" i="18"/>
  <c r="BZ20" i="18"/>
  <c r="CG20" i="18"/>
  <c r="DG20" i="18"/>
  <c r="AU20" i="18"/>
  <c r="AJ20" i="18"/>
  <c r="CP20" i="18"/>
  <c r="BD20" i="18"/>
  <c r="DJ20" i="18"/>
  <c r="BT20" i="18"/>
  <c r="DC20" i="18"/>
  <c r="AQ20" i="18"/>
  <c r="BR20" i="18"/>
  <c r="AY20" i="18"/>
  <c r="BP20" i="18"/>
  <c r="BV20" i="18"/>
  <c r="CA20" i="18"/>
  <c r="DY20" i="18"/>
  <c r="DI20" i="18"/>
  <c r="DW20" i="18"/>
  <c r="AK20" i="18"/>
  <c r="BQ13" i="18"/>
  <c r="AT13" i="18"/>
  <c r="DG13" i="18"/>
  <c r="CK13" i="18"/>
  <c r="BZ13" i="18"/>
  <c r="BR13" i="18"/>
  <c r="AU13" i="18"/>
  <c r="AW13" i="18"/>
  <c r="DQ13" i="18"/>
  <c r="DH13" i="18"/>
  <c r="CN13" i="18"/>
  <c r="AS13" i="18"/>
  <c r="DA13" i="18"/>
  <c r="CI13" i="18"/>
  <c r="CX13" i="18"/>
  <c r="DP13" i="18"/>
  <c r="DK13" i="18"/>
  <c r="CH13" i="18"/>
  <c r="AZ13" i="18"/>
  <c r="DD13" i="18"/>
  <c r="CO13" i="18"/>
  <c r="BV13" i="18"/>
  <c r="CU13" i="18"/>
  <c r="DF13" i="18"/>
  <c r="DZ13" i="18"/>
  <c r="ED13" i="18"/>
  <c r="BC13" i="18"/>
  <c r="EA13" i="18"/>
  <c r="BT13" i="18"/>
  <c r="CD13" i="18"/>
  <c r="DV13" i="18"/>
  <c r="CP13" i="18"/>
  <c r="CM13" i="18"/>
  <c r="DS13" i="18"/>
  <c r="BL13" i="18"/>
  <c r="AO13" i="18"/>
  <c r="BS13" i="18"/>
  <c r="BW13" i="18"/>
  <c r="AL13" i="18"/>
  <c r="DB13" i="18"/>
  <c r="CY13" i="18"/>
  <c r="DN13" i="18"/>
  <c r="BY13" i="18"/>
  <c r="CC13" i="18"/>
  <c r="CT13" i="18"/>
  <c r="DE13" i="18"/>
  <c r="BK13" i="18"/>
  <c r="BN13" i="18"/>
  <c r="BF13" i="18"/>
  <c r="AJ13" i="18"/>
  <c r="BO13" i="18"/>
  <c r="EB13" i="18"/>
  <c r="DW13" i="18"/>
  <c r="CW13" i="18"/>
  <c r="CG13" i="18"/>
  <c r="DP45" i="18"/>
  <c r="BR45" i="18"/>
  <c r="CO45" i="18"/>
  <c r="BQ45" i="18"/>
  <c r="DX45" i="18"/>
  <c r="AM20" i="18"/>
  <c r="BJ20" i="18"/>
  <c r="BK20" i="18"/>
  <c r="DX20" i="18"/>
  <c r="EC20" i="18"/>
  <c r="DI13" i="18"/>
  <c r="CV13" i="18"/>
  <c r="DM13" i="18"/>
  <c r="DR13" i="18"/>
  <c r="DB12" i="18"/>
  <c r="AV12" i="18"/>
  <c r="DP12" i="18"/>
  <c r="BE45" i="18"/>
  <c r="CK45" i="18"/>
  <c r="AK45" i="18"/>
  <c r="CP45" i="18"/>
  <c r="BL45" i="18"/>
  <c r="CM33" i="18"/>
  <c r="DU33" i="18"/>
  <c r="CE33" i="18"/>
  <c r="DK33" i="18"/>
  <c r="DS33" i="18"/>
  <c r="BC20" i="18"/>
  <c r="BH20" i="18"/>
  <c r="CD20" i="18"/>
  <c r="DL20" i="18"/>
  <c r="BS20" i="18"/>
  <c r="BB13" i="18"/>
  <c r="BP13" i="18"/>
  <c r="DO13" i="18"/>
  <c r="DX13" i="18"/>
  <c r="CA56" i="18"/>
  <c r="DZ56" i="18"/>
  <c r="CM56" i="18"/>
  <c r="DJ56" i="18"/>
  <c r="AX56" i="18"/>
  <c r="CG56" i="18"/>
  <c r="BJ56" i="18"/>
  <c r="AO56" i="18"/>
  <c r="CV56" i="18"/>
  <c r="CX56" i="18"/>
  <c r="BW56" i="18"/>
  <c r="DW56" i="18"/>
  <c r="AI56" i="18"/>
  <c r="DP56" i="18"/>
  <c r="CH56" i="18"/>
  <c r="BQ56" i="18"/>
  <c r="EC56" i="18"/>
  <c r="DS56" i="18"/>
  <c r="CC56" i="18"/>
  <c r="BC56" i="18"/>
  <c r="DY56" i="18"/>
  <c r="CU56" i="18"/>
  <c r="DN56" i="18"/>
  <c r="BD56" i="18"/>
  <c r="AK56" i="18"/>
  <c r="DF56" i="18"/>
  <c r="BT56" i="18"/>
  <c r="AY56" i="18"/>
  <c r="CE56" i="18"/>
  <c r="BI56" i="18"/>
  <c r="AZ56" i="18"/>
  <c r="DO56" i="18"/>
  <c r="DL56" i="18"/>
  <c r="CY56" i="18"/>
  <c r="CF56" i="18"/>
  <c r="AW56" i="18"/>
  <c r="CR56" i="18"/>
  <c r="DM56" i="18"/>
  <c r="AJ56" i="18"/>
  <c r="BE56" i="18"/>
  <c r="DX56" i="18"/>
  <c r="EB56" i="18"/>
  <c r="AQ56" i="18"/>
  <c r="AM56" i="18"/>
  <c r="CD56" i="18"/>
  <c r="AS56" i="18"/>
  <c r="DK56" i="18"/>
  <c r="CN56" i="18"/>
  <c r="CS56" i="18"/>
  <c r="DC56" i="18"/>
  <c r="CI56" i="18"/>
  <c r="BL56" i="18"/>
  <c r="BN56" i="18"/>
  <c r="BV56" i="18"/>
  <c r="BR56" i="18"/>
  <c r="BM56" i="18"/>
  <c r="DV56" i="18"/>
  <c r="BF56" i="18"/>
  <c r="AL56" i="18"/>
  <c r="DB56" i="18"/>
  <c r="AV56" i="18"/>
  <c r="ED56" i="18"/>
  <c r="BB56" i="18"/>
  <c r="BP56" i="18"/>
  <c r="CQ56" i="18"/>
  <c r="CT12" i="18"/>
  <c r="BL12" i="18"/>
  <c r="AO12" i="18"/>
  <c r="DX27" i="18"/>
  <c r="CP27" i="18"/>
  <c r="DU27" i="18"/>
  <c r="CV27" i="18"/>
  <c r="CR27" i="18"/>
  <c r="CN27" i="18"/>
  <c r="BN27" i="18"/>
  <c r="BV27" i="18"/>
  <c r="BE27" i="18"/>
  <c r="AJ27" i="18"/>
  <c r="DY27" i="18"/>
  <c r="EA27" i="18"/>
  <c r="DM27" i="18"/>
  <c r="BW27" i="18"/>
  <c r="DI27" i="18"/>
  <c r="BH27" i="18"/>
  <c r="DN27" i="18"/>
  <c r="AN27" i="18"/>
  <c r="AI27" i="18"/>
  <c r="CO27" i="18"/>
  <c r="AK27" i="18"/>
  <c r="CZ27" i="18"/>
  <c r="BA27" i="18"/>
  <c r="BK27" i="18"/>
  <c r="DC27" i="18"/>
  <c r="DR27" i="18"/>
  <c r="AT27" i="18"/>
  <c r="BL27" i="18"/>
  <c r="CQ27" i="18"/>
  <c r="AX27" i="18"/>
  <c r="DZ27" i="18"/>
  <c r="BB27" i="18"/>
  <c r="CH27" i="18"/>
  <c r="DA27" i="18"/>
  <c r="BQ27" i="18"/>
  <c r="DP10" i="18"/>
  <c r="BD10" i="18"/>
  <c r="CT10" i="18"/>
  <c r="CR10" i="18"/>
  <c r="BW10" i="18"/>
  <c r="DH10" i="18"/>
  <c r="BS10" i="18"/>
  <c r="AJ10" i="18"/>
  <c r="BP10" i="18"/>
  <c r="DF10" i="18"/>
  <c r="DK10" i="18"/>
  <c r="AO10" i="18"/>
  <c r="CD10" i="18"/>
  <c r="BQ10" i="18"/>
  <c r="BG10" i="18"/>
  <c r="DB10" i="18"/>
  <c r="AU10" i="18"/>
  <c r="AZ10" i="18"/>
  <c r="BE10" i="18"/>
  <c r="DZ10" i="18"/>
  <c r="DQ10" i="18"/>
  <c r="DG10" i="18"/>
  <c r="BH10" i="18"/>
  <c r="DI10" i="18"/>
  <c r="BR10" i="18"/>
  <c r="CU10" i="18"/>
  <c r="BZ10" i="18"/>
  <c r="CS10" i="18"/>
  <c r="DJ10" i="18"/>
  <c r="BM10" i="18"/>
  <c r="AI10" i="18"/>
  <c r="AW10" i="18"/>
  <c r="DC10" i="18"/>
  <c r="CC10" i="18"/>
  <c r="CM10" i="18"/>
  <c r="BT10" i="18"/>
  <c r="AV10" i="18"/>
  <c r="DT10" i="18"/>
  <c r="DD10" i="18"/>
  <c r="DE10" i="18"/>
  <c r="DY10" i="18"/>
  <c r="CY10" i="18"/>
  <c r="CX10" i="18"/>
  <c r="EC10" i="18"/>
  <c r="CZ10" i="18"/>
  <c r="AL10" i="18"/>
  <c r="DM10" i="18"/>
  <c r="AN10" i="18"/>
  <c r="CQ10" i="18"/>
  <c r="CN10" i="18"/>
  <c r="BU10" i="18"/>
  <c r="BJ10" i="18"/>
  <c r="BV10" i="18"/>
  <c r="AY10" i="18"/>
  <c r="DA10" i="18"/>
  <c r="DO10" i="18"/>
  <c r="DW10" i="18"/>
  <c r="BN10" i="18"/>
  <c r="CP10" i="18"/>
  <c r="EB10" i="18"/>
  <c r="BK10" i="18"/>
  <c r="DU10" i="18"/>
  <c r="AR10" i="18"/>
  <c r="AP10" i="18"/>
  <c r="EA10" i="18"/>
  <c r="BX10" i="18"/>
  <c r="CK10" i="18"/>
  <c r="BY10" i="18"/>
  <c r="DL10" i="18"/>
  <c r="AZ45" i="18"/>
  <c r="BD45" i="18"/>
  <c r="BK45" i="18"/>
  <c r="CH45" i="18"/>
  <c r="DZ45" i="18"/>
  <c r="AQ27" i="18"/>
  <c r="DE27" i="18"/>
  <c r="BU27" i="18"/>
  <c r="AW27" i="18"/>
  <c r="CS27" i="18"/>
  <c r="AR33" i="18"/>
  <c r="BW33" i="18"/>
  <c r="DP33" i="18"/>
  <c r="BT33" i="18"/>
  <c r="BJ33" i="18"/>
  <c r="CX20" i="18"/>
  <c r="BG20" i="18"/>
  <c r="CV20" i="18"/>
  <c r="DM20" i="18"/>
  <c r="BO20" i="18"/>
  <c r="CL13" i="18"/>
  <c r="BM13" i="18"/>
  <c r="AQ13" i="18"/>
  <c r="AI13" i="18"/>
  <c r="DA56" i="18"/>
  <c r="DR56" i="18"/>
  <c r="CP56" i="18"/>
  <c r="DG56" i="18"/>
  <c r="BC12" i="18"/>
  <c r="DM12" i="18"/>
  <c r="EB12" i="18"/>
  <c r="BL15" i="18"/>
  <c r="BI15" i="18"/>
  <c r="ED15" i="18"/>
  <c r="AO15" i="18"/>
  <c r="AU15" i="18"/>
  <c r="AR15" i="18"/>
  <c r="BH15" i="18"/>
  <c r="CE15" i="18"/>
  <c r="BF15" i="18"/>
  <c r="DU15" i="18"/>
  <c r="DO15" i="18"/>
  <c r="DY15" i="18"/>
  <c r="BG15" i="18"/>
  <c r="DA15" i="18"/>
  <c r="BN15" i="18"/>
  <c r="AW15" i="18"/>
  <c r="BB15" i="18"/>
  <c r="DG15" i="18"/>
  <c r="CA15" i="18"/>
  <c r="DQ15" i="18"/>
  <c r="CL15" i="18"/>
  <c r="CS15" i="18"/>
  <c r="AL15" i="18"/>
  <c r="CG15" i="18"/>
  <c r="BX15" i="18"/>
  <c r="CZ15" i="18"/>
  <c r="BD15" i="18"/>
  <c r="BA15" i="18"/>
  <c r="CF15" i="18"/>
  <c r="CO15" i="18"/>
  <c r="CQ15" i="18"/>
  <c r="DS15" i="18"/>
  <c r="CW15" i="18"/>
  <c r="CX15" i="18"/>
  <c r="BZ15" i="18"/>
  <c r="BK15" i="18"/>
  <c r="DN15" i="18"/>
  <c r="AS44" i="18"/>
  <c r="DL44" i="18"/>
  <c r="AU44" i="18"/>
  <c r="AR44" i="18"/>
  <c r="CG44" i="18"/>
  <c r="CL44" i="18"/>
  <c r="AO44" i="18"/>
  <c r="BL44" i="18"/>
  <c r="BC44" i="18"/>
  <c r="BG44" i="18"/>
  <c r="BZ44" i="18"/>
  <c r="AV44" i="18"/>
  <c r="CM44" i="18"/>
  <c r="DJ44" i="18"/>
  <c r="BX44" i="18"/>
  <c r="BY44" i="18"/>
  <c r="DB44" i="18"/>
  <c r="DM44" i="18"/>
  <c r="BF44" i="18"/>
  <c r="CI44" i="18"/>
  <c r="CW44" i="18"/>
  <c r="AW44" i="18"/>
  <c r="AN44" i="18"/>
  <c r="BM44" i="18"/>
  <c r="BD44" i="18"/>
  <c r="DQ44" i="18"/>
  <c r="CQ44" i="18"/>
  <c r="DU44" i="18"/>
  <c r="CA44" i="18"/>
  <c r="CK44" i="18"/>
  <c r="BJ44" i="18"/>
  <c r="DG44" i="18"/>
  <c r="AM44" i="18"/>
  <c r="DN44" i="18"/>
  <c r="CO44" i="18"/>
  <c r="CV10" i="18"/>
  <c r="CO10" i="18"/>
  <c r="DO58" i="18"/>
  <c r="DD58" i="18"/>
  <c r="BZ58" i="18"/>
  <c r="ED58" i="18"/>
  <c r="DV58" i="18"/>
  <c r="DU58" i="18"/>
  <c r="BV58" i="18"/>
  <c r="CI58" i="18"/>
  <c r="DF58" i="18"/>
  <c r="DW58" i="18"/>
  <c r="DR58" i="18"/>
  <c r="AR58" i="18"/>
  <c r="BK58" i="18"/>
  <c r="BB58" i="18"/>
  <c r="BQ58" i="18"/>
  <c r="AM58" i="18"/>
  <c r="DG58" i="18"/>
  <c r="AY58" i="18"/>
  <c r="CG58" i="18"/>
  <c r="AT58" i="18"/>
  <c r="AV58" i="18"/>
  <c r="BJ58" i="18"/>
  <c r="BR58" i="18"/>
  <c r="DX58" i="18"/>
  <c r="AL58" i="18"/>
  <c r="AU58" i="18"/>
  <c r="BX58" i="18"/>
  <c r="CT58" i="18"/>
  <c r="DZ58" i="18"/>
  <c r="EA58" i="18"/>
  <c r="AJ58" i="18"/>
  <c r="BE58" i="18"/>
  <c r="DT58" i="18"/>
  <c r="CZ58" i="18"/>
  <c r="CD44" i="18"/>
  <c r="DH44" i="18"/>
  <c r="CS44" i="18"/>
  <c r="AX44" i="18"/>
  <c r="BV44" i="18"/>
  <c r="AN58" i="18"/>
  <c r="CH58" i="18"/>
  <c r="DN58" i="18"/>
  <c r="BO58" i="18"/>
  <c r="AZ58" i="18"/>
  <c r="EC42" i="18"/>
  <c r="CP42" i="18"/>
  <c r="DU42" i="18"/>
  <c r="BG42" i="18"/>
  <c r="CK42" i="18"/>
  <c r="DO42" i="18"/>
  <c r="BA42" i="18"/>
  <c r="AJ42" i="18"/>
  <c r="BB42" i="18"/>
  <c r="BH42" i="18"/>
  <c r="DI42" i="18"/>
  <c r="AT42" i="18"/>
  <c r="CH42" i="18"/>
  <c r="CX42" i="18"/>
  <c r="CC42" i="18"/>
  <c r="DN42" i="18"/>
  <c r="CV42" i="18"/>
  <c r="AI42" i="18"/>
  <c r="BL42" i="18"/>
  <c r="CN42" i="18"/>
  <c r="AW42" i="18"/>
  <c r="CU42" i="18"/>
  <c r="DW42" i="18"/>
  <c r="BE42" i="18"/>
  <c r="CD42" i="18"/>
  <c r="BF42" i="18"/>
  <c r="AV42" i="18"/>
  <c r="AK42" i="18"/>
  <c r="AX42" i="18"/>
  <c r="AY42" i="18"/>
  <c r="BX42" i="18"/>
  <c r="AZ42" i="18"/>
  <c r="DS42" i="18"/>
  <c r="DD42" i="18"/>
  <c r="DZ42" i="18"/>
  <c r="DQ42" i="18"/>
  <c r="ED42" i="18"/>
  <c r="DF42" i="18"/>
  <c r="DM42" i="18"/>
  <c r="CO42" i="18"/>
  <c r="BT42" i="18"/>
  <c r="BJ15" i="18"/>
  <c r="AK15" i="18"/>
  <c r="CI15" i="18"/>
  <c r="DB15" i="18"/>
  <c r="AN15" i="18"/>
  <c r="AV45" i="18"/>
  <c r="BS45" i="18"/>
  <c r="CD45" i="18"/>
  <c r="AP45" i="18"/>
  <c r="BN45" i="18"/>
  <c r="BS27" i="18"/>
  <c r="CT27" i="18"/>
  <c r="BR27" i="18"/>
  <c r="BZ27" i="18"/>
  <c r="BX27" i="18"/>
  <c r="CE42" i="18"/>
  <c r="BM42" i="18"/>
  <c r="BU42" i="18"/>
  <c r="DX42" i="18"/>
  <c r="BS42" i="18"/>
  <c r="DL33" i="18"/>
  <c r="CZ33" i="18"/>
  <c r="BU33" i="18"/>
  <c r="AK33" i="18"/>
  <c r="AX33" i="18"/>
  <c r="DG22" i="18"/>
  <c r="CI22" i="18"/>
  <c r="BA22" i="18"/>
  <c r="DR22" i="18"/>
  <c r="DM22" i="18"/>
  <c r="DN20" i="18"/>
  <c r="DR20" i="18"/>
  <c r="CC20" i="18"/>
  <c r="EA20" i="18"/>
  <c r="CJ20" i="18"/>
  <c r="BO26" i="18"/>
  <c r="DL26" i="18"/>
  <c r="CF26" i="18"/>
  <c r="AO26" i="18"/>
  <c r="DJ13" i="18"/>
  <c r="AP13" i="18"/>
  <c r="CR13" i="18"/>
  <c r="CJ13" i="18"/>
  <c r="AN56" i="18"/>
  <c r="CO56" i="18"/>
  <c r="DH56" i="18"/>
  <c r="BB12" i="18"/>
  <c r="AS12" i="18"/>
  <c r="BJ12" i="18"/>
  <c r="CB16" i="18"/>
  <c r="DW16" i="18"/>
  <c r="DH16" i="18"/>
  <c r="DN10" i="18"/>
  <c r="BC10" i="18"/>
  <c r="CO52" i="18"/>
  <c r="DT52" i="18"/>
  <c r="BS52" i="18"/>
  <c r="BG52" i="18"/>
  <c r="BB52" i="18"/>
  <c r="AR52" i="18"/>
  <c r="DR52" i="18"/>
  <c r="AK52" i="18"/>
  <c r="CW52" i="18"/>
  <c r="DV52" i="18"/>
  <c r="AV52" i="18"/>
  <c r="BA52" i="18"/>
  <c r="BC52" i="18"/>
  <c r="AM52" i="18"/>
  <c r="AN52" i="18"/>
  <c r="BW52" i="18"/>
  <c r="CV52" i="18"/>
  <c r="CJ52" i="18"/>
  <c r="AX52" i="18"/>
  <c r="CR52" i="18"/>
  <c r="DM52" i="18"/>
  <c r="AY52" i="18"/>
  <c r="EA52" i="18"/>
  <c r="DZ52" i="18"/>
  <c r="BP52" i="18"/>
  <c r="CE52" i="18"/>
  <c r="AI52" i="18"/>
  <c r="AZ52" i="18"/>
  <c r="EC52" i="18"/>
  <c r="DU52" i="18"/>
  <c r="DN52" i="18"/>
  <c r="DL52" i="18"/>
  <c r="BZ52" i="18"/>
  <c r="BV52" i="18"/>
  <c r="CT52" i="18"/>
  <c r="DI52" i="18"/>
  <c r="DB52" i="18"/>
  <c r="BJ52" i="18"/>
  <c r="DS52" i="18"/>
  <c r="BI52" i="18"/>
  <c r="AQ52" i="18"/>
  <c r="CI52" i="18"/>
  <c r="BY52" i="18"/>
  <c r="AU52" i="18"/>
  <c r="DP52" i="18"/>
  <c r="BU52" i="18"/>
  <c r="CX52" i="18"/>
  <c r="BI44" i="18"/>
  <c r="EB44" i="18"/>
  <c r="AY44" i="18"/>
  <c r="CU44" i="18"/>
  <c r="EC44" i="18"/>
  <c r="BH58" i="18"/>
  <c r="CX58" i="18"/>
  <c r="BP58" i="18"/>
  <c r="AS58" i="18"/>
  <c r="BT58" i="18"/>
  <c r="DM58" i="18"/>
  <c r="AI15" i="18"/>
  <c r="BC15" i="18"/>
  <c r="BV15" i="18"/>
  <c r="CT15" i="18"/>
  <c r="BP15" i="18"/>
  <c r="CI45" i="18"/>
  <c r="DR45" i="18"/>
  <c r="AL45" i="18"/>
  <c r="CU45" i="18"/>
  <c r="DV45" i="18"/>
  <c r="CC45" i="18"/>
  <c r="CF27" i="18"/>
  <c r="CL27" i="18"/>
  <c r="BJ27" i="18"/>
  <c r="AU27" i="18"/>
  <c r="AS27" i="18"/>
  <c r="CI42" i="18"/>
  <c r="DJ42" i="18"/>
  <c r="CW42" i="18"/>
  <c r="DE42" i="18"/>
  <c r="BK42" i="18"/>
  <c r="DT33" i="18"/>
  <c r="CD33" i="18"/>
  <c r="CJ33" i="18"/>
  <c r="BP33" i="18"/>
  <c r="DZ33" i="18"/>
  <c r="DQ52" i="18"/>
  <c r="CC52" i="18"/>
  <c r="BM52" i="18"/>
  <c r="CM52" i="18"/>
  <c r="BC22" i="18"/>
  <c r="DT22" i="18"/>
  <c r="CL22" i="18"/>
  <c r="AN22" i="18"/>
  <c r="BG22" i="18"/>
  <c r="CZ20" i="18"/>
  <c r="DV20" i="18"/>
  <c r="AW20" i="18"/>
  <c r="AT20" i="18"/>
  <c r="DF57" i="18"/>
  <c r="CB57" i="18"/>
  <c r="BV57" i="18"/>
  <c r="DK57" i="18"/>
  <c r="AY57" i="18"/>
  <c r="BO57" i="18"/>
  <c r="BJ57" i="18"/>
  <c r="BD57" i="18"/>
  <c r="AI57" i="18"/>
  <c r="DS57" i="18"/>
  <c r="CD57" i="18"/>
  <c r="BK57" i="18"/>
  <c r="CR57" i="18"/>
  <c r="BS57" i="18"/>
  <c r="AX57" i="18"/>
  <c r="CL57" i="18"/>
  <c r="AU57" i="18"/>
  <c r="BI57" i="18"/>
  <c r="DG57" i="18"/>
  <c r="DH57" i="18"/>
  <c r="BX57" i="18"/>
  <c r="DB57" i="18"/>
  <c r="AO57" i="18"/>
  <c r="CW57" i="18"/>
  <c r="DV57" i="18"/>
  <c r="DW57" i="18"/>
  <c r="EB57" i="18"/>
  <c r="CM57" i="18"/>
  <c r="CP57" i="18"/>
  <c r="CA57" i="18"/>
  <c r="BU57" i="18"/>
  <c r="AV57" i="18"/>
  <c r="DC57" i="18"/>
  <c r="AR57" i="18"/>
  <c r="DR57" i="18"/>
  <c r="CJ57" i="18"/>
  <c r="BH57" i="18"/>
  <c r="DT57" i="18"/>
  <c r="CV57" i="18"/>
  <c r="BQ57" i="18"/>
  <c r="CU57" i="18"/>
  <c r="DZ57" i="18"/>
  <c r="BW57" i="18"/>
  <c r="DQ57" i="18"/>
  <c r="AP57" i="18"/>
  <c r="ED57" i="18"/>
  <c r="CK57" i="18"/>
  <c r="BZ57" i="18"/>
  <c r="BE57" i="18"/>
  <c r="DX57" i="18"/>
  <c r="BY57" i="18"/>
  <c r="BR57" i="18"/>
  <c r="AS57" i="18"/>
  <c r="DP57" i="18"/>
  <c r="CH57" i="18"/>
  <c r="BN57" i="18"/>
  <c r="CE57" i="18"/>
  <c r="DL57" i="18"/>
  <c r="BP57" i="18"/>
  <c r="BB57" i="18"/>
  <c r="DE57" i="18"/>
  <c r="BC57" i="18"/>
  <c r="AK57" i="18"/>
  <c r="BL57" i="18"/>
  <c r="EA57" i="18"/>
  <c r="AZ57" i="18"/>
  <c r="DO57" i="18"/>
  <c r="CI57" i="18"/>
  <c r="CG57" i="18"/>
  <c r="AT26" i="18"/>
  <c r="AU26" i="18"/>
  <c r="AV26" i="18"/>
  <c r="BC26" i="18"/>
  <c r="BJ13" i="18"/>
  <c r="AK13" i="18"/>
  <c r="CQ13" i="18"/>
  <c r="BG48" i="18"/>
  <c r="DQ48" i="18"/>
  <c r="BX48" i="18"/>
  <c r="AI48" i="18"/>
  <c r="BY56" i="18"/>
  <c r="CL56" i="18"/>
  <c r="BA56" i="18"/>
  <c r="AM12" i="18"/>
  <c r="CB12" i="18"/>
  <c r="BA12" i="18"/>
  <c r="BG16" i="18"/>
  <c r="AQ16" i="18"/>
  <c r="CA10" i="18"/>
  <c r="BI10" i="18"/>
  <c r="CX57" i="18"/>
  <c r="DJ57" i="18"/>
  <c r="CQ41" i="18"/>
  <c r="DW41" i="18"/>
  <c r="DS41" i="18"/>
  <c r="DA41" i="18"/>
  <c r="CI41" i="18"/>
  <c r="BQ41" i="18"/>
  <c r="AY41" i="18"/>
  <c r="DX41" i="18"/>
  <c r="DI41" i="18"/>
  <c r="CE41" i="18"/>
  <c r="AQ41" i="18"/>
  <c r="AU41" i="18"/>
  <c r="AX41" i="18"/>
  <c r="DJ41" i="18"/>
  <c r="CP41" i="18"/>
  <c r="BX41" i="18"/>
  <c r="BL41" i="18"/>
  <c r="AT41" i="18"/>
  <c r="BY41" i="18"/>
  <c r="BD41" i="18"/>
  <c r="DP41" i="18"/>
  <c r="DH41" i="18"/>
  <c r="AS41" i="18"/>
  <c r="ED41" i="18"/>
  <c r="BT41" i="18"/>
  <c r="BS41" i="18"/>
  <c r="BV41" i="18"/>
  <c r="DZ41" i="18"/>
  <c r="CR41" i="18"/>
  <c r="DE41" i="18"/>
  <c r="BU41" i="18"/>
  <c r="BG41" i="18"/>
  <c r="AI41" i="18"/>
  <c r="DN41" i="18"/>
  <c r="CX41" i="18"/>
  <c r="CS41" i="18"/>
  <c r="ED44" i="18"/>
  <c r="CY44" i="18"/>
  <c r="CV44" i="18"/>
  <c r="BA44" i="18"/>
  <c r="DR44" i="18"/>
  <c r="CW58" i="18"/>
  <c r="AQ58" i="18"/>
  <c r="AP58" i="18"/>
  <c r="CO58" i="18"/>
  <c r="DI58" i="18"/>
  <c r="CJ58" i="18"/>
  <c r="DC41" i="18"/>
  <c r="BC41" i="18"/>
  <c r="CL41" i="18"/>
  <c r="DG41" i="18"/>
  <c r="AN41" i="18"/>
  <c r="DP15" i="18"/>
  <c r="AP15" i="18"/>
  <c r="DH15" i="18"/>
  <c r="BS15" i="18"/>
  <c r="BU15" i="18"/>
  <c r="AY45" i="18"/>
  <c r="BP45" i="18"/>
  <c r="DC45" i="18"/>
  <c r="CG45" i="18"/>
  <c r="CQ45" i="18"/>
  <c r="EC45" i="18"/>
  <c r="CD27" i="18"/>
  <c r="CY27" i="18"/>
  <c r="CA27" i="18"/>
  <c r="DK27" i="18"/>
  <c r="DB27" i="18"/>
  <c r="AO42" i="18"/>
  <c r="BP42" i="18"/>
  <c r="BC42" i="18"/>
  <c r="AM42" i="18"/>
  <c r="DH42" i="18"/>
  <c r="DW33" i="18"/>
  <c r="BN33" i="18"/>
  <c r="DQ33" i="18"/>
  <c r="CQ33" i="18"/>
  <c r="BO33" i="18"/>
  <c r="CH52" i="18"/>
  <c r="AL52" i="18"/>
  <c r="CG52" i="18"/>
  <c r="CK52" i="18"/>
  <c r="CZ22" i="18"/>
  <c r="CD22" i="18"/>
  <c r="DK22" i="18"/>
  <c r="AZ22" i="18"/>
  <c r="CS22" i="18"/>
  <c r="AR20" i="18"/>
  <c r="BX20" i="18"/>
  <c r="BL20" i="18"/>
  <c r="CQ20" i="18"/>
  <c r="AM26" i="18"/>
  <c r="EB26" i="18"/>
  <c r="CK26" i="18"/>
  <c r="AZ26" i="18"/>
  <c r="AR13" i="18"/>
  <c r="BU13" i="18"/>
  <c r="EC13" i="18"/>
  <c r="AY48" i="18"/>
  <c r="CW48" i="18"/>
  <c r="AT48" i="18"/>
  <c r="BV48" i="18"/>
  <c r="AU56" i="18"/>
  <c r="CW56" i="18"/>
  <c r="CK56" i="18"/>
  <c r="BM12" i="18"/>
  <c r="BQ12" i="18"/>
  <c r="CR12" i="18"/>
  <c r="CY12" i="18"/>
  <c r="BF16" i="18"/>
  <c r="CF16" i="18"/>
  <c r="CH10" i="18"/>
  <c r="BO10" i="18"/>
  <c r="CW10" i="18"/>
  <c r="CC57" i="18"/>
  <c r="DN57" i="18"/>
  <c r="DH14" i="18"/>
  <c r="CR14" i="18"/>
  <c r="BE14" i="18"/>
  <c r="AM14" i="18"/>
  <c r="CP14" i="18"/>
  <c r="AS14" i="18"/>
  <c r="CX14" i="18"/>
  <c r="DU14" i="18"/>
  <c r="AT14" i="18"/>
  <c r="AX14" i="18"/>
  <c r="EC14" i="18"/>
  <c r="AJ14" i="18"/>
  <c r="CV14" i="18"/>
  <c r="DW14" i="18"/>
  <c r="DO14" i="18"/>
  <c r="DE14" i="18"/>
  <c r="AQ14" i="18"/>
  <c r="BG14" i="18"/>
  <c r="CW14" i="18"/>
  <c r="DB14" i="18"/>
  <c r="DI14" i="18"/>
  <c r="CT14" i="18"/>
  <c r="DC14" i="18"/>
  <c r="BK14" i="18"/>
  <c r="DS14" i="18"/>
  <c r="BB14" i="18"/>
  <c r="DP14" i="18"/>
  <c r="CC14" i="18"/>
  <c r="DN14" i="18"/>
  <c r="DR14" i="18"/>
  <c r="DF14" i="18"/>
  <c r="AK14" i="18"/>
  <c r="DX35" i="18"/>
  <c r="AQ35" i="18"/>
  <c r="BD35" i="18"/>
  <c r="AO35" i="18"/>
  <c r="BP35" i="18"/>
  <c r="CY35" i="18"/>
  <c r="EB35" i="18"/>
  <c r="BO35" i="18"/>
  <c r="AL35" i="18"/>
  <c r="BT35" i="18"/>
  <c r="DT35" i="18"/>
  <c r="CE35" i="18"/>
  <c r="DF35" i="18"/>
  <c r="CL35" i="18"/>
  <c r="CT35" i="18"/>
  <c r="EA35" i="18"/>
  <c r="CN35" i="18"/>
  <c r="BW35" i="18"/>
  <c r="DJ35" i="18"/>
  <c r="BE35" i="18"/>
  <c r="DO35" i="18"/>
  <c r="DG35" i="18"/>
  <c r="BF35" i="18"/>
  <c r="CP35" i="18"/>
  <c r="CQ35" i="18"/>
  <c r="AU35" i="18"/>
  <c r="EC35" i="18"/>
  <c r="BM35" i="18"/>
  <c r="DL35" i="18"/>
  <c r="DD35" i="18"/>
  <c r="BU35" i="18"/>
  <c r="DQ35" i="18"/>
  <c r="DC35" i="18"/>
  <c r="BC35" i="18"/>
  <c r="AP35" i="18"/>
  <c r="DB35" i="18"/>
  <c r="BK35" i="18"/>
  <c r="CH35" i="18"/>
  <c r="AV35" i="18"/>
  <c r="DK35" i="18"/>
  <c r="CU35" i="18"/>
  <c r="AM35" i="18"/>
  <c r="BR35" i="18"/>
  <c r="CV35" i="18"/>
  <c r="CW35" i="18"/>
  <c r="AS35" i="18"/>
  <c r="CC35" i="18"/>
  <c r="DE35" i="18"/>
  <c r="BZ35" i="18"/>
  <c r="DS35" i="18"/>
  <c r="CZ35" i="18"/>
  <c r="DZ35" i="18"/>
  <c r="BY35" i="18"/>
  <c r="AR35" i="18"/>
  <c r="DV35" i="18"/>
  <c r="DR35" i="18"/>
  <c r="DY35" i="18"/>
  <c r="DP35" i="18"/>
  <c r="CF35" i="18"/>
  <c r="CI35" i="18"/>
  <c r="AZ35" i="18"/>
  <c r="CA14" i="18"/>
  <c r="EB14" i="18"/>
  <c r="CN14" i="18"/>
  <c r="CK14" i="18"/>
  <c r="AL14" i="18"/>
  <c r="DG14" i="18"/>
  <c r="BP44" i="18"/>
  <c r="DS44" i="18"/>
  <c r="DX44" i="18"/>
  <c r="BN44" i="18"/>
  <c r="DP44" i="18"/>
  <c r="CE44" i="18"/>
  <c r="CR58" i="18"/>
  <c r="CQ58" i="18"/>
  <c r="CL58" i="18"/>
  <c r="DQ58" i="18"/>
  <c r="BY58" i="18"/>
  <c r="BC58" i="18"/>
  <c r="DU41" i="18"/>
  <c r="CF41" i="18"/>
  <c r="CC41" i="18"/>
  <c r="BM41" i="18"/>
  <c r="CK41" i="18"/>
  <c r="CU15" i="18"/>
  <c r="BT15" i="18"/>
  <c r="CN15" i="18"/>
  <c r="DD15" i="18"/>
  <c r="CD15" i="18"/>
  <c r="AS19" i="18"/>
  <c r="DG19" i="18"/>
  <c r="DA19" i="18"/>
  <c r="AY19" i="18"/>
  <c r="EA19" i="18"/>
  <c r="BG19" i="18"/>
  <c r="AQ19" i="18"/>
  <c r="BB19" i="18"/>
  <c r="AJ19" i="18"/>
  <c r="BP19" i="18"/>
  <c r="CV19" i="18"/>
  <c r="CF19" i="18"/>
  <c r="BD19" i="18"/>
  <c r="BI19" i="18"/>
  <c r="AV19" i="18"/>
  <c r="CT19" i="18"/>
  <c r="DS19" i="18"/>
  <c r="BM19" i="18"/>
  <c r="BY19" i="18"/>
  <c r="BT19" i="18"/>
  <c r="BH19" i="18"/>
  <c r="AX19" i="18"/>
  <c r="DX19" i="18"/>
  <c r="CH19" i="18"/>
  <c r="DW19" i="18"/>
  <c r="BQ19" i="18"/>
  <c r="DI19" i="18"/>
  <c r="CN19" i="18"/>
  <c r="CI19" i="18"/>
  <c r="CD19" i="18"/>
  <c r="DH19" i="18"/>
  <c r="DC19" i="18"/>
  <c r="BL19" i="18"/>
  <c r="CS19" i="18"/>
  <c r="BO19" i="18"/>
  <c r="DR19" i="18"/>
  <c r="AN19" i="18"/>
  <c r="BS19" i="18"/>
  <c r="CY19" i="18"/>
  <c r="CC19" i="18"/>
  <c r="EB19" i="18"/>
  <c r="CP19" i="18"/>
  <c r="AW19" i="18"/>
  <c r="CL19" i="18"/>
  <c r="AM19" i="18"/>
  <c r="DJ19" i="18"/>
  <c r="CQ19" i="18"/>
  <c r="CW19" i="18"/>
  <c r="EC19" i="18"/>
  <c r="CK19" i="18"/>
  <c r="BE19" i="18"/>
  <c r="BJ19" i="18"/>
  <c r="CO19" i="18"/>
  <c r="CR19" i="18"/>
  <c r="DO19" i="18"/>
  <c r="DP19" i="18"/>
  <c r="DE45" i="18"/>
  <c r="CW45" i="18"/>
  <c r="CM45" i="18"/>
  <c r="DM45" i="18"/>
  <c r="BV45" i="18"/>
  <c r="CX45" i="18"/>
  <c r="CI27" i="18"/>
  <c r="AV27" i="18"/>
  <c r="CK27" i="18"/>
  <c r="DW27" i="18"/>
  <c r="EC27" i="18"/>
  <c r="CL42" i="18"/>
  <c r="BY42" i="18"/>
  <c r="CZ42" i="18"/>
  <c r="CJ42" i="18"/>
  <c r="BN42" i="18"/>
  <c r="BB33" i="18"/>
  <c r="CS33" i="18"/>
  <c r="DA33" i="18"/>
  <c r="DE33" i="18"/>
  <c r="BQ52" i="18"/>
  <c r="AO52" i="18"/>
  <c r="BF52" i="18"/>
  <c r="DK52" i="18"/>
  <c r="BF22" i="18"/>
  <c r="DO22" i="18"/>
  <c r="DN22" i="18"/>
  <c r="CW22" i="18"/>
  <c r="BV18" i="18"/>
  <c r="DI18" i="18"/>
  <c r="DH18" i="18"/>
  <c r="BQ18" i="18"/>
  <c r="BI18" i="18"/>
  <c r="BF18" i="18"/>
  <c r="CB18" i="18"/>
  <c r="BG18" i="18"/>
  <c r="CO18" i="18"/>
  <c r="DE18" i="18"/>
  <c r="AO18" i="18"/>
  <c r="BY18" i="18"/>
  <c r="CD18" i="18"/>
  <c r="DJ18" i="18"/>
  <c r="BP18" i="18"/>
  <c r="BW18" i="18"/>
  <c r="CL18" i="18"/>
  <c r="AN18" i="18"/>
  <c r="BO18" i="18"/>
  <c r="BR18" i="18"/>
  <c r="DS18" i="18"/>
  <c r="DQ18" i="18"/>
  <c r="BD18" i="18"/>
  <c r="DN18" i="18"/>
  <c r="CP18" i="18"/>
  <c r="DO18" i="18"/>
  <c r="DD18" i="18"/>
  <c r="CH18" i="18"/>
  <c r="CG18" i="18"/>
  <c r="CW18" i="18"/>
  <c r="DK18" i="18"/>
  <c r="AS18" i="18"/>
  <c r="DF18" i="18"/>
  <c r="CX18" i="18"/>
  <c r="CN18" i="18"/>
  <c r="DM18" i="18"/>
  <c r="CK18" i="18"/>
  <c r="BS18" i="18"/>
  <c r="CA18" i="18"/>
  <c r="AW18" i="18"/>
  <c r="AK18" i="18"/>
  <c r="BX18" i="18"/>
  <c r="CF18" i="18"/>
  <c r="CM18" i="18"/>
  <c r="CT18" i="18"/>
  <c r="DV18" i="18"/>
  <c r="EC18" i="18"/>
  <c r="CI18" i="18"/>
  <c r="AY18" i="18"/>
  <c r="AI18" i="18"/>
  <c r="BC18" i="18"/>
  <c r="DX18" i="18"/>
  <c r="DY18" i="18"/>
  <c r="AV18" i="18"/>
  <c r="CE18" i="18"/>
  <c r="BB18" i="18"/>
  <c r="DC18" i="18"/>
  <c r="AP18" i="18"/>
  <c r="CZ18" i="18"/>
  <c r="CR18" i="18"/>
  <c r="CU18" i="18"/>
  <c r="AJ18" i="18"/>
  <c r="BN18" i="18"/>
  <c r="EB18" i="18"/>
  <c r="AZ20" i="18"/>
  <c r="BE20" i="18"/>
  <c r="CO20" i="18"/>
  <c r="EB20" i="18"/>
  <c r="BV26" i="18"/>
  <c r="BH26" i="18"/>
  <c r="DE26" i="18"/>
  <c r="BS26" i="18"/>
  <c r="AY13" i="18"/>
  <c r="BA13" i="18"/>
  <c r="DU13" i="18"/>
  <c r="CE19" i="18"/>
  <c r="BZ19" i="18"/>
  <c r="DQ19" i="18"/>
  <c r="DN19" i="18"/>
  <c r="BA35" i="18"/>
  <c r="DM35" i="18"/>
  <c r="AT35" i="18"/>
  <c r="CE48" i="18"/>
  <c r="DU48" i="18"/>
  <c r="AU48" i="18"/>
  <c r="CZ48" i="18"/>
  <c r="DI56" i="18"/>
  <c r="BS56" i="18"/>
  <c r="BG56" i="18"/>
  <c r="DL18" i="18"/>
  <c r="ED18" i="18"/>
  <c r="DA18" i="18"/>
  <c r="DC12" i="18"/>
  <c r="CJ12" i="18"/>
  <c r="EC12" i="18"/>
  <c r="BV47" i="18"/>
  <c r="CA47" i="18"/>
  <c r="DH47" i="18"/>
  <c r="BZ47" i="18"/>
  <c r="BF47" i="18"/>
  <c r="BT47" i="18"/>
  <c r="CD47" i="18"/>
  <c r="CV47" i="18"/>
  <c r="DJ47" i="18"/>
  <c r="CX47" i="18"/>
  <c r="AY47" i="18"/>
  <c r="AK47" i="18"/>
  <c r="BE47" i="18"/>
  <c r="BG47" i="18"/>
  <c r="ED47" i="18"/>
  <c r="CM47" i="18"/>
  <c r="AI47" i="18"/>
  <c r="CQ47" i="18"/>
  <c r="AU47" i="18"/>
  <c r="CY47" i="18"/>
  <c r="BX47" i="18"/>
  <c r="DV47" i="18"/>
  <c r="BM47" i="18"/>
  <c r="AJ47" i="18"/>
  <c r="CO47" i="18"/>
  <c r="AT47" i="18"/>
  <c r="AW47" i="18"/>
  <c r="CZ47" i="18"/>
  <c r="DX47" i="18"/>
  <c r="EA47" i="18"/>
  <c r="DR47" i="18"/>
  <c r="AZ47" i="18"/>
  <c r="DC47" i="18"/>
  <c r="BI47" i="18"/>
  <c r="DF47" i="18"/>
  <c r="AJ16" i="18"/>
  <c r="CE16" i="18"/>
  <c r="CJ10" i="18"/>
  <c r="DX10" i="18"/>
  <c r="DR10" i="18"/>
  <c r="AJ57" i="18"/>
  <c r="AW57" i="18"/>
  <c r="BM14" i="18"/>
  <c r="CH14" i="18"/>
  <c r="AW14" i="18"/>
  <c r="EA14" i="18"/>
  <c r="CI14" i="18"/>
  <c r="BN14" i="18"/>
  <c r="DO44" i="18"/>
  <c r="BU44" i="18"/>
  <c r="BT44" i="18"/>
  <c r="DK44" i="18"/>
  <c r="CN44" i="18"/>
  <c r="AK44" i="18"/>
  <c r="BG58" i="18"/>
  <c r="CK58" i="18"/>
  <c r="CE58" i="18"/>
  <c r="DY58" i="18"/>
  <c r="DL58" i="18"/>
  <c r="DC58" i="18"/>
  <c r="AV41" i="18"/>
  <c r="BE41" i="18"/>
  <c r="AO41" i="18"/>
  <c r="DV41" i="18"/>
  <c r="BB41" i="18"/>
  <c r="CJ15" i="18"/>
  <c r="EB15" i="18"/>
  <c r="DM15" i="18"/>
  <c r="AM15" i="18"/>
  <c r="AZ15" i="18"/>
  <c r="AZ36" i="18"/>
  <c r="CI36" i="18"/>
  <c r="DR36" i="18"/>
  <c r="DY36" i="18"/>
  <c r="CZ36" i="18"/>
  <c r="BS36" i="18"/>
  <c r="AU36" i="18"/>
  <c r="BP36" i="18"/>
  <c r="AO36" i="18"/>
  <c r="AN36" i="18"/>
  <c r="AM36" i="18"/>
  <c r="AW36" i="18"/>
  <c r="AI36" i="18"/>
  <c r="AP36" i="18"/>
  <c r="AJ36" i="18"/>
  <c r="BQ36" i="18"/>
  <c r="DE36" i="18"/>
  <c r="DJ36" i="18"/>
  <c r="DN36" i="18"/>
  <c r="BB36" i="18"/>
  <c r="EC36" i="18"/>
  <c r="DK36" i="18"/>
  <c r="DD36" i="18"/>
  <c r="CU36" i="18"/>
  <c r="EA36" i="18"/>
  <c r="BV36" i="18"/>
  <c r="CL36" i="18"/>
  <c r="BX36" i="18"/>
  <c r="DW36" i="18"/>
  <c r="DS36" i="18"/>
  <c r="AY36" i="18"/>
  <c r="DL36" i="18"/>
  <c r="AS36" i="18"/>
  <c r="CR36" i="18"/>
  <c r="CE36" i="18"/>
  <c r="CK36" i="18"/>
  <c r="AV36" i="18"/>
  <c r="AK36" i="18"/>
  <c r="CQ36" i="18"/>
  <c r="DZ36" i="18"/>
  <c r="BU36" i="18"/>
  <c r="BT36" i="18"/>
  <c r="DO36" i="18"/>
  <c r="DB36" i="18"/>
  <c r="BG36" i="18"/>
  <c r="CA36" i="18"/>
  <c r="DU36" i="18"/>
  <c r="CE45" i="18"/>
  <c r="DK45" i="18"/>
  <c r="AJ45" i="18"/>
  <c r="CT45" i="18"/>
  <c r="EA45" i="18"/>
  <c r="CA45" i="18"/>
  <c r="DQ47" i="18"/>
  <c r="BL47" i="18"/>
  <c r="CT47" i="18"/>
  <c r="AQ47" i="18"/>
  <c r="AS47" i="18"/>
  <c r="EB27" i="18"/>
  <c r="CJ27" i="18"/>
  <c r="DH27" i="18"/>
  <c r="AY27" i="18"/>
  <c r="AL27" i="18"/>
  <c r="AR42" i="18"/>
  <c r="DV42" i="18"/>
  <c r="CG42" i="18"/>
  <c r="AP42" i="18"/>
  <c r="DK42" i="18"/>
  <c r="DB33" i="18"/>
  <c r="CB33" i="18"/>
  <c r="DI33" i="18"/>
  <c r="BQ33" i="18"/>
  <c r="AT52" i="18"/>
  <c r="CP52" i="18"/>
  <c r="DY52" i="18"/>
  <c r="CQ52" i="18"/>
  <c r="CX36" i="18"/>
  <c r="BC36" i="18"/>
  <c r="CV36" i="18"/>
  <c r="CG36" i="18"/>
  <c r="CF36" i="18"/>
  <c r="CQ22" i="18"/>
  <c r="CJ22" i="18"/>
  <c r="AW22" i="18"/>
  <c r="BD22" i="18"/>
  <c r="BU20" i="18"/>
  <c r="CS20" i="18"/>
  <c r="CL20" i="18"/>
  <c r="DK20" i="18"/>
  <c r="DZ26" i="18"/>
  <c r="DX26" i="18"/>
  <c r="DY26" i="18"/>
  <c r="CL26" i="18"/>
  <c r="BH13" i="18"/>
  <c r="DL13" i="18"/>
  <c r="AM13" i="18"/>
  <c r="BI13" i="18"/>
  <c r="DL19" i="18"/>
  <c r="CG19" i="18"/>
  <c r="BF19" i="18"/>
  <c r="CB19" i="18"/>
  <c r="CM35" i="18"/>
  <c r="BJ35" i="18"/>
  <c r="CX35" i="18"/>
  <c r="BK48" i="18"/>
  <c r="CB48" i="18"/>
  <c r="BD48" i="18"/>
  <c r="DZ48" i="18"/>
  <c r="AT56" i="18"/>
  <c r="DT56" i="18"/>
  <c r="DU56" i="18"/>
  <c r="BZ18" i="18"/>
  <c r="BA18" i="18"/>
  <c r="AX18" i="18"/>
  <c r="CE12" i="18"/>
  <c r="CV12" i="18"/>
  <c r="DH12" i="18"/>
  <c r="DK16" i="18"/>
  <c r="CK16" i="18"/>
  <c r="BB16" i="18"/>
  <c r="BB10" i="18"/>
  <c r="AX10" i="18"/>
  <c r="BL10" i="18"/>
  <c r="DD57" i="18"/>
  <c r="DA57" i="18"/>
  <c r="CT57" i="18"/>
  <c r="AX55" i="18"/>
  <c r="BO55" i="18"/>
  <c r="DQ55" i="18"/>
  <c r="DV55" i="18"/>
  <c r="BS55" i="18"/>
  <c r="AJ55" i="18"/>
  <c r="BZ55" i="18"/>
  <c r="DB55" i="18"/>
  <c r="CP55" i="18"/>
  <c r="EA55" i="18"/>
  <c r="BC55" i="18"/>
  <c r="BT55" i="18"/>
  <c r="BM55" i="18"/>
  <c r="BU55" i="18"/>
  <c r="DT55" i="18"/>
  <c r="CY55" i="18"/>
  <c r="AS55" i="18"/>
  <c r="AL55" i="18"/>
  <c r="CW55" i="18"/>
  <c r="DY55" i="18"/>
  <c r="DG55" i="18"/>
  <c r="CO55" i="18"/>
  <c r="BW55" i="18"/>
  <c r="BB55" i="18"/>
  <c r="CM55" i="18"/>
  <c r="DL55" i="18"/>
  <c r="CN55" i="18"/>
  <c r="BH55" i="18"/>
  <c r="BG55" i="18"/>
  <c r="AI55" i="18"/>
  <c r="BV55" i="18"/>
  <c r="AP55" i="18"/>
  <c r="BL55" i="18"/>
  <c r="AN55" i="18"/>
  <c r="DR55" i="18"/>
  <c r="CI55" i="18"/>
  <c r="BN55" i="18"/>
  <c r="CM14" i="18"/>
  <c r="DJ14" i="18"/>
  <c r="BQ14" i="18"/>
  <c r="CY14" i="18"/>
  <c r="AP14" i="18"/>
  <c r="CE14" i="18"/>
  <c r="AK55" i="18"/>
  <c r="CC55" i="18"/>
  <c r="BD55" i="18"/>
  <c r="CB55" i="18"/>
  <c r="EC55" i="18"/>
  <c r="CJ55" i="18"/>
  <c r="BR44" i="18"/>
  <c r="CX44" i="18"/>
  <c r="AZ44" i="18"/>
  <c r="CC44" i="18"/>
  <c r="EA44" i="18"/>
  <c r="CH44" i="18"/>
  <c r="AK58" i="18"/>
  <c r="BD58" i="18"/>
  <c r="DH58" i="18"/>
  <c r="CA58" i="18"/>
  <c r="CD58" i="18"/>
  <c r="AW58" i="18"/>
  <c r="CA41" i="18"/>
  <c r="DB41" i="18"/>
  <c r="DK41" i="18"/>
  <c r="BP41" i="18"/>
  <c r="CN41" i="18"/>
  <c r="DZ15" i="18"/>
  <c r="AX15" i="18"/>
  <c r="DX15" i="18"/>
  <c r="DE15" i="18"/>
  <c r="DI15" i="18"/>
  <c r="BC45" i="18"/>
  <c r="CJ45" i="18"/>
  <c r="BI45" i="18"/>
  <c r="AI45" i="18"/>
  <c r="AR45" i="18"/>
  <c r="BO45" i="18"/>
  <c r="DZ47" i="18"/>
  <c r="DM47" i="18"/>
  <c r="CK47" i="18"/>
  <c r="AL47" i="18"/>
  <c r="BB47" i="18"/>
  <c r="AO27" i="18"/>
  <c r="CB27" i="18"/>
  <c r="DQ27" i="18"/>
  <c r="AP27" i="18"/>
  <c r="DV27" i="18"/>
  <c r="DG27" i="18"/>
  <c r="CF42" i="18"/>
  <c r="CB42" i="18"/>
  <c r="DR42" i="18"/>
  <c r="CM42" i="18"/>
  <c r="BQ42" i="18"/>
  <c r="BF33" i="18"/>
  <c r="DO33" i="18"/>
  <c r="AY33" i="18"/>
  <c r="AP52" i="18"/>
  <c r="AW52" i="18"/>
  <c r="AJ52" i="18"/>
  <c r="BO52" i="18"/>
  <c r="DW52" i="18"/>
  <c r="CY36" i="18"/>
  <c r="DP36" i="18"/>
  <c r="CC36" i="18"/>
  <c r="BM36" i="18"/>
  <c r="DQ36" i="18"/>
  <c r="DY22" i="18"/>
  <c r="DQ22" i="18"/>
  <c r="BS22" i="18"/>
  <c r="DA20" i="18"/>
  <c r="BN20" i="18"/>
  <c r="CM20" i="18"/>
  <c r="DE20" i="18"/>
  <c r="DG26" i="18"/>
  <c r="CD26" i="18"/>
  <c r="CG26" i="18"/>
  <c r="CB13" i="18"/>
  <c r="DT13" i="18"/>
  <c r="CZ13" i="18"/>
  <c r="AV13" i="18"/>
  <c r="DV19" i="18"/>
  <c r="AR19" i="18"/>
  <c r="BK19" i="18"/>
  <c r="CJ19" i="18"/>
  <c r="DN35" i="18"/>
  <c r="BN35" i="18"/>
  <c r="BL35" i="18"/>
  <c r="CA48" i="18"/>
  <c r="BU48" i="18"/>
  <c r="BO56" i="18"/>
  <c r="DD56" i="18"/>
  <c r="CZ56" i="18"/>
  <c r="DT18" i="18"/>
  <c r="CY18" i="18"/>
  <c r="CQ18" i="18"/>
  <c r="AK12" i="18"/>
  <c r="AU12" i="18"/>
  <c r="BQ16" i="18"/>
  <c r="AS16" i="18"/>
  <c r="AQ10" i="18"/>
  <c r="CI10" i="18"/>
  <c r="BF10" i="18"/>
  <c r="CO57" i="18"/>
  <c r="CY57" i="18"/>
  <c r="AN57" i="18"/>
  <c r="CN49" i="18"/>
  <c r="CL49" i="18"/>
  <c r="AS49" i="18"/>
  <c r="CW49" i="18"/>
  <c r="BG49" i="18"/>
  <c r="CK49" i="18"/>
  <c r="CV49" i="18"/>
  <c r="BF49" i="18"/>
  <c r="CC49" i="18"/>
  <c r="BU49" i="18"/>
  <c r="DV49" i="18"/>
  <c r="AI49" i="18"/>
  <c r="BS49" i="18"/>
  <c r="AZ49" i="18"/>
  <c r="CH49" i="18"/>
  <c r="AO49" i="18"/>
  <c r="DU49" i="18"/>
  <c r="CM49" i="18"/>
  <c r="CP49" i="18"/>
  <c r="DM49" i="18"/>
  <c r="CR49" i="18"/>
  <c r="BC49" i="18"/>
  <c r="AK49" i="18"/>
  <c r="CO49" i="18"/>
  <c r="DG49" i="18"/>
  <c r="CB49" i="18"/>
  <c r="CQ49" i="18"/>
  <c r="BW49" i="18"/>
  <c r="CJ49" i="18"/>
  <c r="CA49" i="18"/>
  <c r="CD49" i="18"/>
  <c r="EA49" i="18"/>
  <c r="CT49" i="18"/>
  <c r="BR49" i="18"/>
  <c r="DL49" i="18"/>
  <c r="AY49" i="18"/>
  <c r="DD49" i="18"/>
  <c r="DZ49" i="18"/>
  <c r="CX49" i="18"/>
  <c r="AJ49" i="18"/>
  <c r="DW49" i="18"/>
  <c r="DE49" i="18"/>
  <c r="BD49" i="18"/>
  <c r="EB49" i="18"/>
  <c r="DH49" i="18"/>
  <c r="CZ49" i="18"/>
  <c r="BA49" i="18"/>
  <c r="DX49" i="18"/>
  <c r="BP49" i="18"/>
  <c r="DS49" i="18"/>
  <c r="BB49" i="18"/>
  <c r="BI49" i="18"/>
  <c r="AT49" i="18"/>
  <c r="DO49" i="18"/>
  <c r="BH49" i="18"/>
  <c r="DN49" i="18"/>
  <c r="CE49" i="18"/>
  <c r="AW49" i="18"/>
  <c r="BJ49" i="18"/>
  <c r="DI49" i="18"/>
  <c r="DC49" i="18"/>
  <c r="CY49" i="18"/>
  <c r="CG49" i="18"/>
  <c r="DA49" i="18"/>
  <c r="CU12" i="18"/>
  <c r="BZ12" i="18"/>
  <c r="BO12" i="18"/>
  <c r="CS12" i="18"/>
  <c r="BD12" i="18"/>
  <c r="AW12" i="18"/>
  <c r="DN12" i="18"/>
  <c r="BY12" i="18"/>
  <c r="CZ12" i="18"/>
  <c r="BG12" i="18"/>
  <c r="AL12" i="18"/>
  <c r="CX12" i="18"/>
  <c r="CG12" i="18"/>
  <c r="BI12" i="18"/>
  <c r="DK12" i="18"/>
  <c r="CO12" i="18"/>
  <c r="DW12" i="18"/>
  <c r="CM12" i="18"/>
  <c r="BR12" i="18"/>
  <c r="BX12" i="18"/>
  <c r="CW12" i="18"/>
  <c r="DS12" i="18"/>
  <c r="CQ12" i="18"/>
  <c r="DZ12" i="18"/>
  <c r="CP12" i="18"/>
  <c r="DD12" i="18"/>
  <c r="ED12" i="18"/>
  <c r="DF12" i="18"/>
  <c r="AR12" i="18"/>
  <c r="CK12" i="18"/>
  <c r="DV12" i="18"/>
  <c r="DO12" i="18"/>
  <c r="BH12" i="18"/>
  <c r="BU12" i="18"/>
  <c r="DG12" i="18"/>
  <c r="BV12" i="18"/>
  <c r="CI12" i="18"/>
  <c r="BK12" i="18"/>
  <c r="DR12" i="18"/>
  <c r="CN12" i="18"/>
  <c r="AT12" i="18"/>
  <c r="CD12" i="18"/>
  <c r="BF12" i="18"/>
  <c r="DJ12" i="18"/>
  <c r="BT12" i="18"/>
  <c r="AY12" i="18"/>
  <c r="DA12" i="18"/>
  <c r="BS12" i="18"/>
  <c r="AZ12" i="18"/>
  <c r="AI12" i="18"/>
  <c r="DE12" i="18"/>
  <c r="AX12" i="18"/>
  <c r="DU12" i="18"/>
  <c r="CC12" i="18"/>
  <c r="DQ12" i="18"/>
  <c r="CA12" i="18"/>
  <c r="BP12" i="18"/>
  <c r="CF12" i="18"/>
  <c r="AN12" i="18"/>
  <c r="DT12" i="18"/>
  <c r="DI12" i="18"/>
  <c r="BN12" i="18"/>
  <c r="DY12" i="18"/>
  <c r="CP33" i="18"/>
  <c r="CK33" i="18"/>
  <c r="BS33" i="18"/>
  <c r="CY33" i="18"/>
  <c r="BR33" i="18"/>
  <c r="AL33" i="18"/>
  <c r="AI33" i="18"/>
  <c r="BV33" i="18"/>
  <c r="EC33" i="18"/>
  <c r="AT33" i="18"/>
  <c r="CF33" i="18"/>
  <c r="DH33" i="18"/>
  <c r="CN33" i="18"/>
  <c r="AS33" i="18"/>
  <c r="BD33" i="18"/>
  <c r="AJ33" i="18"/>
  <c r="AM33" i="18"/>
  <c r="BE33" i="18"/>
  <c r="ED33" i="18"/>
  <c r="CC33" i="18"/>
  <c r="CI33" i="18"/>
  <c r="BH33" i="18"/>
  <c r="CO33" i="18"/>
  <c r="BG33" i="18"/>
  <c r="AP33" i="18"/>
  <c r="DX33" i="18"/>
  <c r="DV33" i="18"/>
  <c r="CT33" i="18"/>
  <c r="DF33" i="18"/>
  <c r="AZ33" i="18"/>
  <c r="BI33" i="18"/>
  <c r="DD33" i="18"/>
  <c r="CR33" i="18"/>
  <c r="CL33" i="18"/>
  <c r="CU33" i="18"/>
  <c r="AU33" i="18"/>
  <c r="DR33" i="18"/>
  <c r="DG33" i="18"/>
  <c r="DJ33" i="18"/>
  <c r="EB33" i="18"/>
  <c r="CG33" i="18"/>
  <c r="CH33" i="18"/>
  <c r="DM33" i="18"/>
  <c r="AQ33" i="18"/>
  <c r="AO33" i="18"/>
  <c r="DF45" i="18"/>
  <c r="DL45" i="18"/>
  <c r="DT45" i="18"/>
  <c r="CS45" i="18"/>
  <c r="BG45" i="18"/>
  <c r="AN33" i="18"/>
  <c r="EA33" i="18"/>
  <c r="DN33" i="18"/>
  <c r="BK33" i="18"/>
  <c r="CR20" i="18"/>
  <c r="BM20" i="18"/>
  <c r="DD20" i="18"/>
  <c r="AI20" i="18"/>
  <c r="DY13" i="18"/>
  <c r="BD13" i="18"/>
  <c r="BX13" i="18"/>
  <c r="CA13" i="18"/>
  <c r="CH12" i="18"/>
  <c r="AJ12" i="18"/>
  <c r="BW12" i="18"/>
  <c r="DC26" i="18"/>
  <c r="AR26" i="18"/>
  <c r="BE26" i="18"/>
  <c r="CE26" i="18"/>
  <c r="CW26" i="18"/>
  <c r="DW26" i="18"/>
  <c r="DA26" i="18"/>
  <c r="BW26" i="18"/>
  <c r="CN26" i="18"/>
  <c r="BB26" i="18"/>
  <c r="DS26" i="18"/>
  <c r="DP26" i="18"/>
  <c r="AN26" i="18"/>
  <c r="BK26" i="18"/>
  <c r="DJ26" i="18"/>
  <c r="BG26" i="18"/>
  <c r="AK26" i="18"/>
  <c r="BY26" i="18"/>
  <c r="DN26" i="18"/>
  <c r="CX26" i="18"/>
  <c r="BT26" i="18"/>
  <c r="CM26" i="18"/>
  <c r="DT26" i="18"/>
  <c r="BU26" i="18"/>
  <c r="DF26" i="18"/>
  <c r="DQ26" i="18"/>
  <c r="DO26" i="18"/>
  <c r="CS26" i="18"/>
  <c r="EC26" i="18"/>
  <c r="CT26" i="18"/>
  <c r="AS26" i="18"/>
  <c r="BD26" i="18"/>
  <c r="AW26" i="18"/>
  <c r="BA26" i="18"/>
  <c r="BQ26" i="18"/>
  <c r="BJ26" i="18"/>
  <c r="DD26" i="18"/>
  <c r="CV26" i="18"/>
  <c r="DK26" i="18"/>
  <c r="CZ26" i="18"/>
  <c r="BI26" i="18"/>
  <c r="CJ26" i="18"/>
  <c r="DB26" i="18"/>
  <c r="CP26" i="18"/>
  <c r="DI26" i="18"/>
  <c r="CU26" i="18"/>
  <c r="AP26" i="18"/>
  <c r="CC26" i="18"/>
  <c r="AL26" i="18"/>
  <c r="BN26" i="18"/>
  <c r="BX26" i="18"/>
  <c r="BM26" i="18"/>
  <c r="CI26" i="18"/>
  <c r="CA26" i="18"/>
  <c r="DM26" i="18"/>
  <c r="AI26" i="18"/>
  <c r="CT44" i="18"/>
  <c r="DT44" i="18"/>
  <c r="AJ44" i="18"/>
  <c r="BK44" i="18"/>
  <c r="DA44" i="18"/>
  <c r="DZ16" i="18"/>
  <c r="AZ16" i="18"/>
  <c r="DT16" i="18"/>
  <c r="DY16" i="18"/>
  <c r="CW16" i="18"/>
  <c r="CH16" i="18"/>
  <c r="CL16" i="18"/>
  <c r="BY16" i="18"/>
  <c r="AO16" i="18"/>
  <c r="DR16" i="18"/>
  <c r="DB16" i="18"/>
  <c r="BR16" i="18"/>
  <c r="CX16" i="18"/>
  <c r="DI16" i="18"/>
  <c r="BT16" i="18"/>
  <c r="DP16" i="18"/>
  <c r="EA16" i="18"/>
  <c r="BD16" i="18"/>
  <c r="CJ16" i="18"/>
  <c r="DC16" i="18"/>
  <c r="BO16" i="18"/>
  <c r="BV16" i="18"/>
  <c r="AI16" i="18"/>
  <c r="BH16" i="18"/>
  <c r="CT16" i="18"/>
  <c r="CR16" i="18"/>
  <c r="ED16" i="18"/>
  <c r="AL16" i="18"/>
  <c r="BN16" i="18"/>
  <c r="DE16" i="18"/>
  <c r="AY16" i="18"/>
  <c r="CQ16" i="18"/>
  <c r="BA16" i="18"/>
  <c r="DD16" i="18"/>
  <c r="CC16" i="18"/>
  <c r="BL16" i="18"/>
  <c r="CN16" i="18"/>
  <c r="CG16" i="18"/>
  <c r="AV16" i="18"/>
  <c r="CV16" i="18"/>
  <c r="DO16" i="18"/>
  <c r="CA16" i="18"/>
  <c r="AM16" i="18"/>
  <c r="BS16" i="18"/>
  <c r="AW16" i="18"/>
  <c r="AP16" i="18"/>
  <c r="CO16" i="18"/>
  <c r="CP16" i="18"/>
  <c r="DJ16" i="18"/>
  <c r="CS16" i="18"/>
  <c r="BW16" i="18"/>
  <c r="CD16" i="18"/>
  <c r="EB16" i="18"/>
  <c r="AN16" i="18"/>
  <c r="DN16" i="18"/>
  <c r="BU16" i="18"/>
  <c r="CU16" i="18"/>
  <c r="BC16" i="18"/>
  <c r="DV16" i="18"/>
  <c r="BM16" i="18"/>
  <c r="AU16" i="18"/>
  <c r="EC16" i="18"/>
  <c r="BI16" i="18"/>
  <c r="DL16" i="18"/>
  <c r="DU16" i="18"/>
  <c r="DF16" i="18"/>
  <c r="DQ16" i="18"/>
  <c r="BF58" i="18"/>
  <c r="DK58" i="18"/>
  <c r="DB58" i="18"/>
  <c r="AI58" i="18"/>
  <c r="CC58" i="18"/>
  <c r="AV15" i="18"/>
  <c r="DK15" i="18"/>
  <c r="DT15" i="18"/>
  <c r="DC15" i="18"/>
  <c r="BE15" i="18"/>
  <c r="CF45" i="18"/>
  <c r="DS45" i="18"/>
  <c r="DD45" i="18"/>
  <c r="BW45" i="18"/>
  <c r="BZ45" i="18"/>
  <c r="BH22" i="18"/>
  <c r="BV22" i="18"/>
  <c r="DV22" i="18"/>
  <c r="BM22" i="18"/>
  <c r="AS22" i="18"/>
  <c r="DX22" i="18"/>
  <c r="ED22" i="18"/>
  <c r="CV22" i="18"/>
  <c r="EB22" i="18"/>
  <c r="AV22" i="18"/>
  <c r="AP22" i="18"/>
  <c r="DP22" i="18"/>
  <c r="CX22" i="18"/>
  <c r="CR22" i="18"/>
  <c r="AX22" i="18"/>
  <c r="BX22" i="18"/>
  <c r="BU22" i="18"/>
  <c r="AI22" i="18"/>
  <c r="DB22" i="18"/>
  <c r="AK22" i="18"/>
  <c r="CU22" i="18"/>
  <c r="DC22" i="18"/>
  <c r="EC22" i="18"/>
  <c r="BL22" i="18"/>
  <c r="AR22" i="18"/>
  <c r="DJ22" i="18"/>
  <c r="BK22" i="18"/>
  <c r="CA22" i="18"/>
  <c r="BJ22" i="18"/>
  <c r="CO22" i="18"/>
  <c r="DU22" i="18"/>
  <c r="BQ22" i="18"/>
  <c r="DS22" i="18"/>
  <c r="BO22" i="18"/>
  <c r="CT22" i="18"/>
  <c r="DE22" i="18"/>
  <c r="CC22" i="18"/>
  <c r="BT22" i="18"/>
  <c r="BZ22" i="18"/>
  <c r="CH22" i="18"/>
  <c r="CN22" i="18"/>
  <c r="CG22" i="18"/>
  <c r="DW22" i="18"/>
  <c r="BE22" i="18"/>
  <c r="AM22" i="18"/>
  <c r="CE22" i="18"/>
  <c r="BW22" i="18"/>
  <c r="BF27" i="18"/>
  <c r="BY27" i="18"/>
  <c r="CX27" i="18"/>
  <c r="BP27" i="18"/>
  <c r="DP27" i="18"/>
  <c r="CC27" i="18"/>
  <c r="AL42" i="18"/>
  <c r="DA42" i="18"/>
  <c r="CT42" i="18"/>
  <c r="BR42" i="18"/>
  <c r="EB42" i="18"/>
  <c r="BC33" i="18"/>
  <c r="BA33" i="18"/>
  <c r="AW33" i="18"/>
  <c r="AV33" i="18"/>
  <c r="CW33" i="18"/>
  <c r="DH22" i="18"/>
  <c r="CP22" i="18"/>
  <c r="DD22" i="18"/>
  <c r="CK22" i="18"/>
  <c r="DP20" i="18"/>
  <c r="DB20" i="18"/>
  <c r="CI20" i="18"/>
  <c r="CU20" i="18"/>
  <c r="BI20" i="18"/>
  <c r="CR26" i="18"/>
  <c r="AX26" i="18"/>
  <c r="AY26" i="18"/>
  <c r="BG13" i="18"/>
  <c r="CS13" i="18"/>
  <c r="CE13" i="18"/>
  <c r="CF13" i="18"/>
  <c r="DQ56" i="18"/>
  <c r="CJ56" i="18"/>
  <c r="EA56" i="18"/>
  <c r="AQ12" i="18"/>
  <c r="CL12" i="18"/>
  <c r="DX12" i="18"/>
  <c r="AR16" i="18"/>
  <c r="DX16" i="18"/>
  <c r="BP16" i="18"/>
  <c r="CE10" i="18"/>
  <c r="CF10" i="18"/>
  <c r="CB10" i="18"/>
  <c r="DG48" i="18"/>
  <c r="CC48" i="18"/>
  <c r="CJ48" i="18"/>
  <c r="DC48" i="18"/>
  <c r="AZ48" i="18"/>
  <c r="EC48" i="18"/>
  <c r="CV48" i="18"/>
  <c r="CO48" i="18"/>
  <c r="DO48" i="18"/>
  <c r="DI48" i="18"/>
  <c r="BT48" i="18"/>
  <c r="DE48" i="18"/>
  <c r="AQ48" i="18"/>
  <c r="BB48" i="18"/>
  <c r="BY48" i="18"/>
  <c r="AO48" i="18"/>
  <c r="CT48" i="18"/>
  <c r="CI48" i="18"/>
  <c r="BO48" i="18"/>
  <c r="DY48" i="18"/>
  <c r="AS48" i="18"/>
  <c r="DH48" i="18"/>
  <c r="DX48" i="18"/>
  <c r="BN48" i="18"/>
  <c r="AX48" i="18"/>
  <c r="AM48" i="18"/>
  <c r="BL48" i="18"/>
  <c r="DJ48" i="18"/>
  <c r="BI48" i="18"/>
  <c r="CU48" i="18"/>
  <c r="AK48" i="18"/>
  <c r="BW48" i="18"/>
  <c r="CS48" i="18"/>
  <c r="DP48" i="18"/>
  <c r="DD48" i="18"/>
  <c r="DL48" i="18"/>
  <c r="BP48" i="18"/>
  <c r="BE48" i="18"/>
  <c r="DR48" i="18"/>
  <c r="CR48" i="18"/>
  <c r="AV48" i="18"/>
  <c r="CN48" i="18"/>
  <c r="DB48" i="18"/>
  <c r="BF48" i="18"/>
  <c r="CG48" i="18"/>
  <c r="CH48" i="18"/>
  <c r="EB48" i="18"/>
  <c r="DW48" i="18"/>
  <c r="CK48" i="18"/>
  <c r="BC48" i="18"/>
  <c r="BJ48" i="18"/>
  <c r="DS48" i="18"/>
  <c r="CP48" i="18"/>
  <c r="BH48" i="18"/>
  <c r="DA48" i="18"/>
  <c r="EA48" i="18"/>
  <c r="CY48" i="18"/>
  <c r="CQ48" i="18"/>
  <c r="CD48" i="18"/>
  <c r="AP48" i="18"/>
  <c r="BS11" i="18"/>
  <c r="BZ11" i="18"/>
  <c r="AV11" i="18"/>
  <c r="CY11" i="18"/>
  <c r="AW11" i="18"/>
  <c r="AR11" i="18"/>
  <c r="BC11" i="18"/>
  <c r="BH11" i="18"/>
  <c r="DY11" i="18"/>
  <c r="AK11" i="18"/>
  <c r="DN11" i="18"/>
  <c r="BA11" i="18"/>
  <c r="CI11" i="18"/>
  <c r="BN11" i="18"/>
  <c r="EC11" i="18"/>
  <c r="CQ11" i="18"/>
  <c r="DI32" i="18"/>
  <c r="DQ32" i="18"/>
  <c r="AU32" i="18"/>
  <c r="DM32" i="18"/>
  <c r="AO32" i="18"/>
  <c r="BF32" i="18"/>
  <c r="CN32" i="18"/>
  <c r="DG32" i="18"/>
  <c r="EA32" i="18"/>
  <c r="AI32" i="18"/>
  <c r="CE32" i="18"/>
  <c r="DA32" i="18"/>
  <c r="CQ32" i="18"/>
  <c r="CZ32" i="18"/>
  <c r="BQ32" i="18"/>
  <c r="BX32" i="18"/>
  <c r="CU32" i="18"/>
  <c r="DP32" i="18"/>
  <c r="CI32" i="18"/>
  <c r="DD32" i="18"/>
  <c r="CR32" i="18"/>
  <c r="AT32" i="18"/>
  <c r="AV32" i="18"/>
  <c r="DX32" i="18"/>
  <c r="BP32" i="18"/>
  <c r="CY32" i="18"/>
  <c r="AS32" i="18"/>
  <c r="BY32" i="18"/>
  <c r="DH32" i="18"/>
  <c r="BF11" i="18"/>
  <c r="CS11" i="18"/>
  <c r="CC11" i="18"/>
  <c r="BE11" i="18"/>
  <c r="CX11" i="18"/>
  <c r="CR11" i="18"/>
  <c r="AT11" i="18"/>
  <c r="DH29" i="18"/>
  <c r="AT29" i="18"/>
  <c r="DU29" i="18"/>
  <c r="AK29" i="18"/>
  <c r="AQ29" i="18"/>
  <c r="BY29" i="18"/>
  <c r="DB29" i="18"/>
  <c r="AO29" i="18"/>
  <c r="BR29" i="18"/>
  <c r="BF29" i="18"/>
  <c r="CT29" i="18"/>
  <c r="BO29" i="18"/>
  <c r="CU29" i="18"/>
  <c r="CC29" i="18"/>
  <c r="BK29" i="18"/>
  <c r="AV29" i="18"/>
  <c r="DC29" i="18"/>
  <c r="CM29" i="18"/>
  <c r="AW29" i="18"/>
  <c r="BD29" i="18"/>
  <c r="DZ29" i="18"/>
  <c r="EC29" i="18"/>
  <c r="AM29" i="18"/>
  <c r="AR29" i="18"/>
  <c r="AP29" i="18"/>
  <c r="BG29" i="18"/>
  <c r="CW29" i="18"/>
  <c r="CN29" i="18"/>
  <c r="CR29" i="18"/>
  <c r="DE29" i="18"/>
  <c r="CX29" i="18"/>
  <c r="BP29" i="18"/>
  <c r="BT29" i="18"/>
  <c r="BQ29" i="18"/>
  <c r="AS29" i="18"/>
  <c r="CJ29" i="18"/>
  <c r="DI29" i="18"/>
  <c r="AZ29" i="18"/>
  <c r="BB29" i="18"/>
  <c r="DJ29" i="18"/>
  <c r="BV32" i="18"/>
  <c r="AL32" i="18"/>
  <c r="CT32" i="18"/>
  <c r="CV32" i="18"/>
  <c r="BH32" i="18"/>
  <c r="DL32" i="18"/>
  <c r="AZ17" i="18"/>
  <c r="BB17" i="18"/>
  <c r="DT17" i="18"/>
  <c r="AK17" i="18"/>
  <c r="BP17" i="18"/>
  <c r="BC17" i="18"/>
  <c r="AW17" i="18"/>
  <c r="AT17" i="18"/>
  <c r="CL17" i="18"/>
  <c r="BU17" i="18"/>
  <c r="AJ17" i="18"/>
  <c r="DN17" i="18"/>
  <c r="DP17" i="18"/>
  <c r="AP17" i="18"/>
  <c r="BX17" i="18"/>
  <c r="BJ17" i="18"/>
  <c r="CT17" i="18"/>
  <c r="DY17" i="18"/>
  <c r="DC17" i="18"/>
  <c r="BK17" i="18"/>
  <c r="CP17" i="18"/>
  <c r="CB17" i="18"/>
  <c r="CQ17" i="18"/>
  <c r="AQ17" i="18"/>
  <c r="BY17" i="18"/>
  <c r="CX17" i="18"/>
  <c r="EB17" i="18"/>
  <c r="AS17" i="18"/>
  <c r="AN17" i="18"/>
  <c r="BR17" i="18"/>
  <c r="DU17" i="18"/>
  <c r="DF17" i="18"/>
  <c r="BV17" i="18"/>
  <c r="DE17" i="18"/>
  <c r="CC17" i="18"/>
  <c r="DB17" i="18"/>
  <c r="AU17" i="18"/>
  <c r="BL17" i="18"/>
  <c r="CM17" i="18"/>
  <c r="DS17" i="18"/>
  <c r="BW17" i="18"/>
  <c r="BE17" i="18"/>
  <c r="CK17" i="18"/>
  <c r="DV17" i="18"/>
  <c r="CE17" i="18"/>
  <c r="CD29" i="18"/>
  <c r="DN29" i="18"/>
  <c r="EB29" i="18"/>
  <c r="CL29" i="18"/>
  <c r="CY29" i="18"/>
  <c r="CU17" i="18"/>
  <c r="DJ17" i="18"/>
  <c r="CG17" i="18"/>
  <c r="DM17" i="18"/>
  <c r="AV21" i="18"/>
  <c r="CX21" i="18"/>
  <c r="DO21" i="18"/>
  <c r="CA21" i="18"/>
  <c r="CJ21" i="18"/>
  <c r="BG21" i="18"/>
  <c r="CF21" i="18"/>
  <c r="AU21" i="18"/>
  <c r="DG21" i="18"/>
  <c r="CM21" i="18"/>
  <c r="AL21" i="18"/>
  <c r="BF21" i="18"/>
  <c r="ED21" i="18"/>
  <c r="DI21" i="18"/>
  <c r="AN21" i="18"/>
  <c r="BV21" i="18"/>
  <c r="CL21" i="18"/>
  <c r="DC21" i="18"/>
  <c r="CN21" i="18"/>
  <c r="CR21" i="18"/>
  <c r="DM21" i="18"/>
  <c r="AZ21" i="18"/>
  <c r="DS21" i="18"/>
  <c r="CU21" i="18"/>
  <c r="BZ21" i="18"/>
  <c r="AS21" i="18"/>
  <c r="AQ21" i="18"/>
  <c r="AK21" i="18"/>
  <c r="BP21" i="18"/>
  <c r="BK50" i="18"/>
  <c r="DN50" i="18"/>
  <c r="BX50" i="18"/>
  <c r="AV50" i="18"/>
  <c r="CN50" i="18"/>
  <c r="DS50" i="18"/>
  <c r="BQ50" i="18"/>
  <c r="AL50" i="18"/>
  <c r="BB50" i="18"/>
  <c r="AI50" i="18"/>
  <c r="DI50" i="18"/>
  <c r="AJ50" i="18"/>
  <c r="DV50" i="18"/>
  <c r="DC50" i="18"/>
  <c r="BF50" i="18"/>
  <c r="CR50" i="18"/>
  <c r="AM50" i="18"/>
  <c r="DL50" i="18"/>
  <c r="BU50" i="18"/>
  <c r="BY50" i="18"/>
  <c r="CX50" i="18"/>
  <c r="AO50" i="18"/>
  <c r="DW50" i="18"/>
  <c r="BG50" i="18"/>
  <c r="DE50" i="18"/>
  <c r="BO50" i="18"/>
  <c r="CD50" i="18"/>
  <c r="CH50" i="18"/>
  <c r="BA50" i="18"/>
  <c r="CI50" i="18"/>
  <c r="BS50" i="18"/>
  <c r="AU50" i="18"/>
  <c r="CP50" i="18"/>
  <c r="DB50" i="18"/>
  <c r="BR50" i="18"/>
  <c r="DZ50" i="18"/>
  <c r="ED37" i="18"/>
  <c r="CS37" i="18"/>
  <c r="BO37" i="18"/>
  <c r="CB37" i="18"/>
  <c r="DJ37" i="18"/>
  <c r="AL37" i="18"/>
  <c r="CH37" i="18"/>
  <c r="DW37" i="18"/>
  <c r="DP37" i="18"/>
  <c r="BS37" i="18"/>
  <c r="DI37" i="18"/>
  <c r="CH30" i="18"/>
  <c r="BD30" i="18"/>
  <c r="AX30" i="18"/>
  <c r="DN30" i="18"/>
  <c r="BB30" i="18"/>
  <c r="DD30" i="18"/>
  <c r="DL30" i="18"/>
  <c r="DF30" i="18"/>
  <c r="DV30" i="18"/>
  <c r="AK30" i="18"/>
  <c r="CI30" i="18"/>
  <c r="BQ30" i="18"/>
  <c r="AY30" i="18"/>
  <c r="CD30" i="18"/>
  <c r="DR30" i="18"/>
  <c r="AQ30" i="18"/>
  <c r="BY30" i="18"/>
  <c r="DA30" i="18"/>
  <c r="CE30" i="18"/>
  <c r="DK30" i="18"/>
  <c r="DP30" i="18"/>
  <c r="DX30" i="18"/>
  <c r="CF30" i="18"/>
  <c r="AN30" i="18"/>
  <c r="BS23" i="18"/>
  <c r="CO23" i="18"/>
  <c r="BK23" i="18"/>
  <c r="BO23" i="18"/>
  <c r="DT23" i="18"/>
  <c r="DM23" i="18"/>
  <c r="BI23" i="18"/>
  <c r="BR23" i="18"/>
  <c r="BU23" i="18"/>
  <c r="DQ23" i="18"/>
  <c r="DS23" i="18"/>
  <c r="DW23" i="18"/>
  <c r="DZ23" i="18"/>
  <c r="BF23" i="18"/>
  <c r="CB23" i="18"/>
  <c r="AK23" i="18"/>
  <c r="CV23" i="18"/>
  <c r="AN23" i="18"/>
  <c r="AQ46" i="18"/>
  <c r="BT46" i="18"/>
  <c r="BN46" i="18"/>
  <c r="CW46" i="18"/>
  <c r="AM46" i="18"/>
  <c r="EC46" i="18"/>
  <c r="AO46" i="18"/>
  <c r="AI46" i="18"/>
  <c r="CV46" i="18"/>
  <c r="CM46" i="18"/>
  <c r="BI46" i="18"/>
  <c r="AN46" i="18"/>
  <c r="DR46" i="18"/>
  <c r="BU46" i="18"/>
  <c r="BR46" i="18"/>
  <c r="BZ46" i="18"/>
  <c r="AS46" i="18"/>
  <c r="DB46" i="18"/>
  <c r="DI46" i="18"/>
  <c r="AJ46" i="18"/>
  <c r="CQ46" i="18"/>
  <c r="CN46" i="18"/>
  <c r="DL46" i="18"/>
  <c r="BD46" i="18"/>
  <c r="DH46" i="18"/>
  <c r="BO46" i="18"/>
  <c r="BL46" i="18"/>
  <c r="DX46" i="18"/>
  <c r="AW46" i="18"/>
  <c r="DQ46" i="18"/>
  <c r="DP46" i="18"/>
  <c r="CX34" i="18"/>
  <c r="BH34" i="18"/>
  <c r="BR34" i="18"/>
  <c r="AL34" i="18"/>
  <c r="CZ34" i="18"/>
  <c r="AT34" i="18"/>
  <c r="ED34" i="18"/>
  <c r="BB34" i="18"/>
  <c r="CC34" i="18"/>
  <c r="CW34" i="18"/>
  <c r="BZ34" i="18"/>
  <c r="CS34" i="18"/>
  <c r="EB34" i="18"/>
  <c r="CJ34" i="18"/>
  <c r="DM34" i="18"/>
  <c r="DZ34" i="18"/>
  <c r="CK34" i="18"/>
  <c r="BA34" i="18"/>
  <c r="DS34" i="18"/>
  <c r="DX34" i="18"/>
  <c r="DO34" i="18"/>
  <c r="CF34" i="18"/>
  <c r="CM34" i="18"/>
  <c r="DD34" i="18"/>
  <c r="BU39" i="18"/>
  <c r="CE39" i="18"/>
  <c r="DC39" i="18"/>
  <c r="BA39" i="18"/>
  <c r="DO39" i="18"/>
  <c r="AK39" i="18"/>
  <c r="DD39" i="18"/>
  <c r="DX39" i="18"/>
  <c r="EB39" i="18"/>
  <c r="CV39" i="18"/>
  <c r="CH39" i="18"/>
  <c r="DK39" i="18"/>
  <c r="BV39" i="18"/>
  <c r="DE39" i="18"/>
  <c r="CY39" i="18"/>
  <c r="CS39" i="18"/>
  <c r="DW39" i="18"/>
  <c r="AZ39" i="18"/>
  <c r="DH39" i="18"/>
  <c r="CQ39" i="18"/>
  <c r="BB39" i="18"/>
  <c r="DP39" i="18"/>
  <c r="DV39" i="18"/>
  <c r="CZ39" i="18"/>
  <c r="BT39" i="18"/>
  <c r="BZ39" i="18"/>
  <c r="CT39" i="18"/>
  <c r="BC39" i="18"/>
  <c r="CA39" i="18"/>
  <c r="CX39" i="18"/>
  <c r="BK39" i="18"/>
  <c r="BF39" i="18"/>
  <c r="CP39" i="18"/>
  <c r="AM39" i="18"/>
  <c r="BE39" i="18"/>
  <c r="CF39" i="18"/>
  <c r="DL39" i="18"/>
  <c r="BN39" i="18"/>
  <c r="CO28" i="18"/>
  <c r="DP28" i="18"/>
  <c r="DL28" i="18"/>
  <c r="CZ28" i="18"/>
  <c r="AP28" i="18"/>
  <c r="AL28" i="18"/>
  <c r="AR28" i="18"/>
  <c r="ED28" i="18"/>
  <c r="DS28" i="18"/>
  <c r="AJ28" i="18"/>
  <c r="DX28" i="18"/>
  <c r="DH28" i="18"/>
  <c r="BJ28" i="18"/>
  <c r="BG28" i="18"/>
  <c r="CD28" i="18"/>
  <c r="DM28" i="18"/>
  <c r="DJ28" i="18"/>
  <c r="BT28" i="18"/>
  <c r="BH28" i="18"/>
  <c r="CV28" i="18"/>
  <c r="DW28" i="18"/>
  <c r="CW28" i="18"/>
  <c r="DA28" i="18"/>
  <c r="BO28" i="18"/>
  <c r="AL40" i="18"/>
  <c r="AU40" i="18"/>
  <c r="DG40" i="18"/>
  <c r="BS40" i="18"/>
  <c r="BK40" i="18"/>
  <c r="DB40" i="18"/>
  <c r="CH40" i="18"/>
  <c r="BL40" i="18"/>
  <c r="BN40" i="18"/>
  <c r="DS40" i="18"/>
  <c r="CN40" i="18"/>
  <c r="DT40" i="18"/>
  <c r="EA40" i="18"/>
  <c r="CT40" i="18"/>
  <c r="CA40" i="18"/>
  <c r="BV40" i="18"/>
  <c r="AZ40" i="18"/>
  <c r="CY40" i="18"/>
  <c r="CQ40" i="18"/>
  <c r="BI40" i="18"/>
  <c r="CV40" i="18"/>
  <c r="DQ40" i="18"/>
  <c r="CG40" i="18"/>
  <c r="AJ40" i="18"/>
  <c r="AT40" i="18"/>
  <c r="CC40" i="18"/>
  <c r="AI40" i="18"/>
  <c r="DF40" i="18"/>
  <c r="AO40" i="18"/>
  <c r="CE40" i="18"/>
  <c r="CW40" i="18"/>
  <c r="BY40" i="18"/>
  <c r="CU40" i="18"/>
  <c r="AR40" i="18"/>
  <c r="BQ40" i="18"/>
  <c r="CP40" i="18"/>
  <c r="ED40" i="18"/>
  <c r="DK28" i="18"/>
  <c r="CG28" i="18"/>
  <c r="CP28" i="18"/>
  <c r="BB28" i="18"/>
  <c r="EC28" i="18"/>
  <c r="BF28" i="18"/>
  <c r="AR39" i="18"/>
  <c r="EC39" i="18"/>
  <c r="BW39" i="18"/>
  <c r="ED39" i="18"/>
  <c r="BJ39" i="18"/>
  <c r="BP40" i="18"/>
  <c r="DN40" i="18"/>
  <c r="AS40" i="18"/>
  <c r="CL40" i="18"/>
  <c r="BJ40" i="18"/>
  <c r="BS43" i="18"/>
  <c r="AZ43" i="18"/>
  <c r="DB43" i="18"/>
  <c r="CW43" i="18"/>
  <c r="AK43" i="18"/>
  <c r="ED43" i="18"/>
  <c r="BY43" i="18"/>
  <c r="AT43" i="18"/>
  <c r="BH43" i="18"/>
  <c r="CB43" i="18"/>
  <c r="BT43" i="18"/>
  <c r="AN43" i="18"/>
  <c r="CD43" i="18"/>
  <c r="CJ43" i="18"/>
  <c r="DW43" i="18"/>
  <c r="BF43" i="18"/>
  <c r="CC43" i="18"/>
  <c r="DG25" i="18"/>
  <c r="DP25" i="18"/>
  <c r="CA25" i="18"/>
  <c r="DQ25" i="18"/>
  <c r="AQ25" i="18"/>
  <c r="CG25" i="18"/>
  <c r="CX25" i="18"/>
  <c r="CO25" i="18"/>
  <c r="CQ25" i="18"/>
  <c r="AS25" i="18"/>
  <c r="BG25" i="18"/>
  <c r="AN25" i="18"/>
  <c r="DV25" i="18"/>
  <c r="AJ25" i="18"/>
  <c r="DY25" i="18"/>
  <c r="DH25" i="18"/>
  <c r="CY25" i="18"/>
  <c r="AL25" i="18"/>
  <c r="AP25" i="18"/>
  <c r="BE25" i="18"/>
  <c r="BP25" i="18"/>
  <c r="EA25" i="18"/>
  <c r="DT25" i="18"/>
  <c r="CG43" i="18"/>
  <c r="BJ43" i="18"/>
  <c r="BK43" i="18"/>
  <c r="DO43" i="18"/>
  <c r="CY43" i="18"/>
  <c r="CX43" i="18"/>
  <c r="BW43" i="18"/>
  <c r="BY28" i="18"/>
  <c r="AZ28" i="18"/>
  <c r="BU28" i="18"/>
  <c r="AV28" i="18"/>
  <c r="DQ28" i="18"/>
  <c r="CR28" i="18"/>
  <c r="CH25" i="18"/>
  <c r="DB25" i="18"/>
  <c r="DZ25" i="18"/>
  <c r="CZ25" i="18"/>
  <c r="DX25" i="18"/>
  <c r="CK25" i="18"/>
  <c r="BV25" i="18"/>
  <c r="DQ39" i="18"/>
  <c r="AL39" i="18"/>
  <c r="BM39" i="18"/>
  <c r="AI39" i="18"/>
  <c r="DS39" i="18"/>
  <c r="CJ40" i="18"/>
  <c r="BC40" i="18"/>
  <c r="DO40" i="18"/>
  <c r="DL40" i="18"/>
  <c r="AN40" i="18"/>
  <c r="AD53" i="18"/>
  <c r="CU53" i="18" s="1"/>
  <c r="AC35" i="18"/>
  <c r="AC31" i="18"/>
  <c r="AC59" i="18"/>
  <c r="AB53" i="18"/>
  <c r="AC50" i="18"/>
  <c r="Z38" i="18"/>
  <c r="AD38" i="18" s="1"/>
  <c r="AC20" i="18"/>
  <c r="AC55" i="18"/>
  <c r="AC48" i="18"/>
  <c r="AC51" i="18"/>
  <c r="AC37" i="18"/>
  <c r="AC24" i="18"/>
  <c r="AC45" i="18"/>
  <c r="AC10" i="18"/>
  <c r="AC11" i="18"/>
  <c r="AC14" i="18"/>
  <c r="AC49" i="18"/>
  <c r="AC34" i="18"/>
  <c r="AC25" i="18"/>
  <c r="AC57" i="18"/>
  <c r="AC42" i="18"/>
  <c r="AC13" i="18"/>
  <c r="AC12" i="18"/>
  <c r="AC16" i="18"/>
  <c r="AC40" i="18"/>
  <c r="AC32" i="18"/>
  <c r="AC29" i="18"/>
  <c r="AY53" i="18"/>
  <c r="AC58" i="18"/>
  <c r="AC27" i="18"/>
  <c r="AC43" i="18"/>
  <c r="O53" i="18"/>
  <c r="AC22" i="18"/>
  <c r="AC26" i="18"/>
  <c r="AC46" i="18"/>
  <c r="AC41" i="18"/>
  <c r="AC15" i="18"/>
  <c r="N53" i="18"/>
  <c r="AA22" i="18"/>
  <c r="AC17" i="18"/>
  <c r="AC18" i="18"/>
  <c r="AC56" i="18"/>
  <c r="AA10" i="18"/>
  <c r="AC28" i="18"/>
  <c r="AA23" i="18"/>
  <c r="AA11" i="18"/>
  <c r="AC53" i="18"/>
  <c r="AC30" i="18"/>
  <c r="AA40" i="18"/>
  <c r="AC21" i="18"/>
  <c r="AC39" i="18"/>
  <c r="AC36" i="18"/>
  <c r="AC52" i="18"/>
  <c r="AA47" i="18"/>
  <c r="AA13" i="18"/>
  <c r="AC23" i="18"/>
  <c r="AA18" i="18"/>
  <c r="AA38" i="18"/>
  <c r="AC38" i="18"/>
  <c r="AA55" i="18"/>
  <c r="AA31" i="18"/>
  <c r="BC53" i="18"/>
  <c r="BP53" i="18"/>
  <c r="DI53" i="18"/>
  <c r="AW53" i="18"/>
  <c r="AB30" i="18"/>
  <c r="BE53" i="18"/>
  <c r="AB34" i="18"/>
  <c r="AB47" i="18"/>
  <c r="DK53" i="18"/>
  <c r="BD53" i="18"/>
  <c r="AQ53" i="18"/>
  <c r="CE53" i="18"/>
  <c r="DY53" i="18"/>
  <c r="DM53" i="18"/>
  <c r="CZ53" i="18"/>
  <c r="BO53" i="18"/>
  <c r="AP53" i="18"/>
  <c r="CS53" i="18"/>
  <c r="DG53" i="18"/>
  <c r="AX53" i="18"/>
  <c r="BG53" i="18"/>
  <c r="BF53" i="18"/>
  <c r="DL53" i="18"/>
  <c r="CM53" i="18"/>
  <c r="CY53" i="18"/>
  <c r="DV53" i="18"/>
  <c r="BN53" i="18"/>
  <c r="CR53" i="18"/>
  <c r="CQ53" i="18"/>
  <c r="BR53" i="18"/>
  <c r="AS53" i="18"/>
  <c r="DB53" i="18"/>
  <c r="BS53" i="18"/>
  <c r="DU53" i="18"/>
  <c r="DR53" i="18"/>
  <c r="ED53" i="18"/>
  <c r="EB53" i="18"/>
  <c r="DC53" i="18"/>
  <c r="CP53" i="18"/>
  <c r="DE53" i="18"/>
  <c r="CH53" i="18"/>
  <c r="AZ53" i="18"/>
  <c r="BL53" i="18"/>
  <c r="BX53" i="18"/>
  <c r="BK53" i="18"/>
  <c r="AL53" i="18"/>
  <c r="EA53" i="18"/>
  <c r="DO53" i="18"/>
  <c r="AO53" i="18"/>
  <c r="BA53" i="18"/>
  <c r="BM53" i="18"/>
  <c r="DQ53" i="18"/>
  <c r="DH53" i="18"/>
  <c r="BW53" i="18"/>
  <c r="AK53" i="18"/>
  <c r="BZ53" i="18"/>
  <c r="CL53" i="18"/>
  <c r="CX53" i="18"/>
  <c r="DJ53" i="18"/>
  <c r="CW53" i="18"/>
  <c r="EC53" i="18"/>
  <c r="AB28" i="18"/>
  <c r="I5" i="4"/>
  <c r="E2" i="8" s="1"/>
  <c r="E200" i="3"/>
  <c r="F200" i="3" s="1"/>
  <c r="E172" i="3"/>
  <c r="F172" i="3" s="1"/>
  <c r="E49" i="3"/>
  <c r="F49" i="3" s="1"/>
  <c r="E205" i="3"/>
  <c r="F205" i="3" s="1"/>
  <c r="E13" i="3"/>
  <c r="F13" i="3" s="1"/>
  <c r="E131" i="3"/>
  <c r="F131" i="3" s="1"/>
  <c r="E67" i="3"/>
  <c r="F67" i="3" s="1"/>
  <c r="E136" i="3"/>
  <c r="F136" i="3" s="1"/>
  <c r="E141" i="3"/>
  <c r="F141" i="3" s="1"/>
  <c r="E77" i="3"/>
  <c r="F77" i="3" s="1"/>
  <c r="E72" i="3"/>
  <c r="F72" i="3" s="1"/>
  <c r="F507" i="4"/>
  <c r="E218" i="3"/>
  <c r="F218" i="3" s="1"/>
  <c r="E154" i="3"/>
  <c r="F154" i="3" s="1"/>
  <c r="E90" i="3"/>
  <c r="F90" i="3" s="1"/>
  <c r="E182" i="3"/>
  <c r="F182" i="3" s="1"/>
  <c r="E108" i="3"/>
  <c r="F108" i="3" s="1"/>
  <c r="E26" i="3"/>
  <c r="F26" i="3" s="1"/>
  <c r="E2" i="3"/>
  <c r="E118" i="3"/>
  <c r="F118" i="3" s="1"/>
  <c r="E44" i="3"/>
  <c r="F44" i="3" s="1"/>
  <c r="E177" i="3"/>
  <c r="F177" i="3" s="1"/>
  <c r="E54" i="3"/>
  <c r="F54" i="3" s="1"/>
  <c r="E195" i="3"/>
  <c r="F195" i="3" s="1"/>
  <c r="E113" i="3"/>
  <c r="F113" i="3" s="1"/>
  <c r="E190" i="3"/>
  <c r="F190" i="3" s="1"/>
  <c r="E126" i="3"/>
  <c r="F126" i="3" s="1"/>
  <c r="E62" i="3"/>
  <c r="F62" i="3" s="1"/>
  <c r="E213" i="3"/>
  <c r="F213" i="3" s="1"/>
  <c r="E149" i="3"/>
  <c r="F149" i="3" s="1"/>
  <c r="E85" i="3"/>
  <c r="F85" i="3" s="1"/>
  <c r="E21" i="3"/>
  <c r="F21" i="3" s="1"/>
  <c r="E180" i="3"/>
  <c r="F180" i="3" s="1"/>
  <c r="E116" i="3"/>
  <c r="F116" i="3" s="1"/>
  <c r="E52" i="3"/>
  <c r="F52" i="3" s="1"/>
  <c r="E203" i="3"/>
  <c r="F203" i="3" s="1"/>
  <c r="E139" i="3"/>
  <c r="F139" i="3" s="1"/>
  <c r="E75" i="3"/>
  <c r="F75" i="3" s="1"/>
  <c r="E226" i="3"/>
  <c r="F226" i="3" s="1"/>
  <c r="E162" i="3"/>
  <c r="F162" i="3" s="1"/>
  <c r="E98" i="3"/>
  <c r="F98" i="3" s="1"/>
  <c r="E34" i="3"/>
  <c r="F34" i="3" s="1"/>
  <c r="E185" i="3"/>
  <c r="F185" i="3" s="1"/>
  <c r="E121" i="3"/>
  <c r="F121" i="3" s="1"/>
  <c r="E57" i="3"/>
  <c r="F57" i="3" s="1"/>
  <c r="E208" i="3"/>
  <c r="F208" i="3" s="1"/>
  <c r="E144" i="3"/>
  <c r="F144" i="3" s="1"/>
  <c r="E80" i="3"/>
  <c r="F80" i="3" s="1"/>
  <c r="E16" i="3"/>
  <c r="F16" i="3" s="1"/>
  <c r="E175" i="3"/>
  <c r="F175" i="3" s="1"/>
  <c r="E174" i="3"/>
  <c r="F174" i="3" s="1"/>
  <c r="E110" i="3"/>
  <c r="F110" i="3" s="1"/>
  <c r="E46" i="3"/>
  <c r="F46" i="3" s="1"/>
  <c r="E197" i="3"/>
  <c r="F197" i="3" s="1"/>
  <c r="E133" i="3"/>
  <c r="F133" i="3" s="1"/>
  <c r="E69" i="3"/>
  <c r="F69" i="3" s="1"/>
  <c r="E12" i="3"/>
  <c r="F12" i="3" s="1"/>
  <c r="E164" i="3"/>
  <c r="F164" i="3" s="1"/>
  <c r="E100" i="3"/>
  <c r="F100" i="3" s="1"/>
  <c r="E36" i="3"/>
  <c r="F36" i="3" s="1"/>
  <c r="E187" i="3"/>
  <c r="F187" i="3" s="1"/>
  <c r="E123" i="3"/>
  <c r="F123" i="3" s="1"/>
  <c r="E59" i="3"/>
  <c r="F59" i="3" s="1"/>
  <c r="E210" i="3"/>
  <c r="F210" i="3" s="1"/>
  <c r="E146" i="3"/>
  <c r="F146" i="3" s="1"/>
  <c r="E82" i="3"/>
  <c r="F82" i="3" s="1"/>
  <c r="E18" i="3"/>
  <c r="F18" i="3" s="1"/>
  <c r="E169" i="3"/>
  <c r="F169" i="3" s="1"/>
  <c r="E105" i="3"/>
  <c r="F105" i="3" s="1"/>
  <c r="E41" i="3"/>
  <c r="F41" i="3" s="1"/>
  <c r="E192" i="3"/>
  <c r="F192" i="3" s="1"/>
  <c r="E128" i="3"/>
  <c r="F128" i="3" s="1"/>
  <c r="E64" i="3"/>
  <c r="F64" i="3" s="1"/>
  <c r="E135" i="3"/>
  <c r="F135" i="3" s="1"/>
  <c r="E166" i="3"/>
  <c r="F166" i="3" s="1"/>
  <c r="E102" i="3"/>
  <c r="F102" i="3" s="1"/>
  <c r="E38" i="3"/>
  <c r="F38" i="3" s="1"/>
  <c r="E189" i="3"/>
  <c r="F189" i="3" s="1"/>
  <c r="E125" i="3"/>
  <c r="F125" i="3" s="1"/>
  <c r="E61" i="3"/>
  <c r="F61" i="3" s="1"/>
  <c r="E220" i="3"/>
  <c r="F220" i="3" s="1"/>
  <c r="E156" i="3"/>
  <c r="F156" i="3" s="1"/>
  <c r="E92" i="3"/>
  <c r="F92" i="3" s="1"/>
  <c r="E28" i="3"/>
  <c r="F28" i="3" s="1"/>
  <c r="E179" i="3"/>
  <c r="F179" i="3" s="1"/>
  <c r="E115" i="3"/>
  <c r="F115" i="3" s="1"/>
  <c r="E51" i="3"/>
  <c r="F51" i="3" s="1"/>
  <c r="E202" i="3"/>
  <c r="F202" i="3" s="1"/>
  <c r="E138" i="3"/>
  <c r="F138" i="3" s="1"/>
  <c r="E74" i="3"/>
  <c r="F74" i="3" s="1"/>
  <c r="E225" i="3"/>
  <c r="F225" i="3" s="1"/>
  <c r="E161" i="3"/>
  <c r="F161" i="3" s="1"/>
  <c r="E97" i="3"/>
  <c r="F97" i="3" s="1"/>
  <c r="E33" i="3"/>
  <c r="F33" i="3" s="1"/>
  <c r="E184" i="3"/>
  <c r="F184" i="3" s="1"/>
  <c r="E120" i="3"/>
  <c r="F120" i="3" s="1"/>
  <c r="E56" i="3"/>
  <c r="F56" i="3" s="1"/>
  <c r="E222" i="3"/>
  <c r="F222" i="3" s="1"/>
  <c r="E158" i="3"/>
  <c r="F158" i="3" s="1"/>
  <c r="E94" i="3"/>
  <c r="F94" i="3" s="1"/>
  <c r="E30" i="3"/>
  <c r="F30" i="3" s="1"/>
  <c r="E181" i="3"/>
  <c r="F181" i="3" s="1"/>
  <c r="E117" i="3"/>
  <c r="F117" i="3" s="1"/>
  <c r="E53" i="3"/>
  <c r="F53" i="3" s="1"/>
  <c r="E212" i="3"/>
  <c r="F212" i="3" s="1"/>
  <c r="E148" i="3"/>
  <c r="F148" i="3" s="1"/>
  <c r="E84" i="3"/>
  <c r="F84" i="3" s="1"/>
  <c r="E20" i="3"/>
  <c r="F20" i="3" s="1"/>
  <c r="E171" i="3"/>
  <c r="F171" i="3" s="1"/>
  <c r="E107" i="3"/>
  <c r="F107" i="3" s="1"/>
  <c r="E43" i="3"/>
  <c r="F43" i="3" s="1"/>
  <c r="E194" i="3"/>
  <c r="F194" i="3" s="1"/>
  <c r="E130" i="3"/>
  <c r="F130" i="3" s="1"/>
  <c r="E66" i="3"/>
  <c r="F66" i="3" s="1"/>
  <c r="E217" i="3"/>
  <c r="F217" i="3" s="1"/>
  <c r="E153" i="3"/>
  <c r="F153" i="3" s="1"/>
  <c r="E89" i="3"/>
  <c r="F89" i="3" s="1"/>
  <c r="E25" i="3"/>
  <c r="F25" i="3" s="1"/>
  <c r="E176" i="3"/>
  <c r="F176" i="3" s="1"/>
  <c r="E112" i="3"/>
  <c r="F112" i="3" s="1"/>
  <c r="E48" i="3"/>
  <c r="F48" i="3" s="1"/>
  <c r="E63" i="3"/>
  <c r="F63" i="3" s="1"/>
  <c r="E214" i="3"/>
  <c r="F214" i="3" s="1"/>
  <c r="E150" i="3"/>
  <c r="F150" i="3" s="1"/>
  <c r="E86" i="3"/>
  <c r="F86" i="3" s="1"/>
  <c r="E22" i="3"/>
  <c r="F22" i="3" s="1"/>
  <c r="E173" i="3"/>
  <c r="F173" i="3" s="1"/>
  <c r="E109" i="3"/>
  <c r="F109" i="3" s="1"/>
  <c r="E45" i="3"/>
  <c r="F45" i="3" s="1"/>
  <c r="E204" i="3"/>
  <c r="F204" i="3" s="1"/>
  <c r="E140" i="3"/>
  <c r="F140" i="3" s="1"/>
  <c r="E76" i="3"/>
  <c r="F76" i="3" s="1"/>
  <c r="E227" i="3"/>
  <c r="F227" i="3" s="1"/>
  <c r="E163" i="3"/>
  <c r="F163" i="3" s="1"/>
  <c r="E99" i="3"/>
  <c r="F99" i="3" s="1"/>
  <c r="E35" i="3"/>
  <c r="F35" i="3" s="1"/>
  <c r="E186" i="3"/>
  <c r="F186" i="3" s="1"/>
  <c r="E122" i="3"/>
  <c r="F122" i="3" s="1"/>
  <c r="E58" i="3"/>
  <c r="F58" i="3" s="1"/>
  <c r="E209" i="3"/>
  <c r="F209" i="3" s="1"/>
  <c r="E145" i="3"/>
  <c r="F145" i="3" s="1"/>
  <c r="E81" i="3"/>
  <c r="F81" i="3" s="1"/>
  <c r="E17" i="3"/>
  <c r="F17" i="3" s="1"/>
  <c r="E168" i="3"/>
  <c r="F168" i="3" s="1"/>
  <c r="E104" i="3"/>
  <c r="F104" i="3" s="1"/>
  <c r="E40" i="3"/>
  <c r="F40" i="3" s="1"/>
  <c r="E127" i="3"/>
  <c r="F127" i="3" s="1"/>
  <c r="E206" i="3"/>
  <c r="F206" i="3" s="1"/>
  <c r="E142" i="3"/>
  <c r="F142" i="3" s="1"/>
  <c r="E78" i="3"/>
  <c r="F78" i="3" s="1"/>
  <c r="E14" i="3"/>
  <c r="F14" i="3" s="1"/>
  <c r="E165" i="3"/>
  <c r="F165" i="3" s="1"/>
  <c r="E101" i="3"/>
  <c r="F101" i="3" s="1"/>
  <c r="E37" i="3"/>
  <c r="F37" i="3" s="1"/>
  <c r="E196" i="3"/>
  <c r="F196" i="3" s="1"/>
  <c r="E132" i="3"/>
  <c r="F132" i="3" s="1"/>
  <c r="E68" i="3"/>
  <c r="F68" i="3" s="1"/>
  <c r="E219" i="3"/>
  <c r="F219" i="3" s="1"/>
  <c r="E155" i="3"/>
  <c r="F155" i="3" s="1"/>
  <c r="E91" i="3"/>
  <c r="F91" i="3" s="1"/>
  <c r="E27" i="3"/>
  <c r="F27" i="3" s="1"/>
  <c r="E178" i="3"/>
  <c r="F178" i="3" s="1"/>
  <c r="E114" i="3"/>
  <c r="F114" i="3" s="1"/>
  <c r="E50" i="3"/>
  <c r="F50" i="3" s="1"/>
  <c r="E201" i="3"/>
  <c r="F201" i="3" s="1"/>
  <c r="E137" i="3"/>
  <c r="F137" i="3" s="1"/>
  <c r="E73" i="3"/>
  <c r="F73" i="3" s="1"/>
  <c r="E224" i="3"/>
  <c r="F224" i="3" s="1"/>
  <c r="E160" i="3"/>
  <c r="F160" i="3" s="1"/>
  <c r="E96" i="3"/>
  <c r="F96" i="3" s="1"/>
  <c r="E32" i="3"/>
  <c r="F32" i="3" s="1"/>
  <c r="E191" i="3"/>
  <c r="F191" i="3" s="1"/>
  <c r="E198" i="3"/>
  <c r="F198" i="3" s="1"/>
  <c r="E134" i="3"/>
  <c r="F134" i="3" s="1"/>
  <c r="E70" i="3"/>
  <c r="F70" i="3" s="1"/>
  <c r="E221" i="3"/>
  <c r="F221" i="3" s="1"/>
  <c r="E157" i="3"/>
  <c r="F157" i="3" s="1"/>
  <c r="E93" i="3"/>
  <c r="F93" i="3" s="1"/>
  <c r="E29" i="3"/>
  <c r="F29" i="3" s="1"/>
  <c r="E188" i="3"/>
  <c r="F188" i="3" s="1"/>
  <c r="E124" i="3"/>
  <c r="F124" i="3" s="1"/>
  <c r="E60" i="3"/>
  <c r="F60" i="3" s="1"/>
  <c r="E211" i="3"/>
  <c r="F211" i="3" s="1"/>
  <c r="E147" i="3"/>
  <c r="F147" i="3" s="1"/>
  <c r="E83" i="3"/>
  <c r="F83" i="3" s="1"/>
  <c r="E19" i="3"/>
  <c r="F19" i="3" s="1"/>
  <c r="E170" i="3"/>
  <c r="F170" i="3" s="1"/>
  <c r="E106" i="3"/>
  <c r="F106" i="3" s="1"/>
  <c r="E42" i="3"/>
  <c r="F42" i="3" s="1"/>
  <c r="E193" i="3"/>
  <c r="F193" i="3" s="1"/>
  <c r="E129" i="3"/>
  <c r="F129" i="3" s="1"/>
  <c r="E65" i="3"/>
  <c r="F65" i="3" s="1"/>
  <c r="E216" i="3"/>
  <c r="F216" i="3" s="1"/>
  <c r="E152" i="3"/>
  <c r="F152" i="3" s="1"/>
  <c r="E88" i="3"/>
  <c r="F88" i="3" s="1"/>
  <c r="E24" i="3"/>
  <c r="F24" i="3" s="1"/>
  <c r="E23" i="3"/>
  <c r="F23" i="3" s="1"/>
  <c r="E15" i="3"/>
  <c r="F15" i="3" s="1"/>
  <c r="E87" i="3"/>
  <c r="F87" i="3" s="1"/>
  <c r="E31" i="3"/>
  <c r="F31" i="3" s="1"/>
  <c r="E79" i="3"/>
  <c r="F79" i="3" s="1"/>
  <c r="E151" i="3"/>
  <c r="F151" i="3" s="1"/>
  <c r="E95" i="3"/>
  <c r="F95" i="3" s="1"/>
  <c r="E119" i="3"/>
  <c r="F119" i="3" s="1"/>
  <c r="E55" i="3"/>
  <c r="F55" i="3" s="1"/>
  <c r="E9" i="3"/>
  <c r="E183" i="3"/>
  <c r="F183" i="3" s="1"/>
  <c r="E143" i="3"/>
  <c r="F143" i="3" s="1"/>
  <c r="E215" i="3"/>
  <c r="F215" i="3" s="1"/>
  <c r="E159" i="3"/>
  <c r="F159" i="3" s="1"/>
  <c r="E103" i="3"/>
  <c r="F103" i="3" s="1"/>
  <c r="E207" i="3"/>
  <c r="F207" i="3" s="1"/>
  <c r="E223" i="3"/>
  <c r="F223" i="3" s="1"/>
  <c r="E167" i="3"/>
  <c r="F167" i="3" s="1"/>
  <c r="E199" i="3"/>
  <c r="F199" i="3" s="1"/>
  <c r="E47" i="3"/>
  <c r="F47" i="3" s="1"/>
  <c r="E111" i="3"/>
  <c r="F111" i="3" s="1"/>
  <c r="E71" i="3"/>
  <c r="F71" i="3" s="1"/>
  <c r="CN53" i="18" l="1"/>
  <c r="CG53" i="18"/>
  <c r="AN53" i="18"/>
  <c r="DF53" i="18"/>
  <c r="CF53" i="18"/>
  <c r="AU53" i="18"/>
  <c r="DA53" i="18"/>
  <c r="AR53" i="18"/>
  <c r="CK53" i="18"/>
  <c r="DP53" i="18"/>
  <c r="BV53" i="18"/>
  <c r="CT53" i="18"/>
  <c r="BT53" i="18"/>
  <c r="AI53" i="18"/>
  <c r="CO53" i="18"/>
  <c r="DW53" i="18"/>
  <c r="DS53" i="18"/>
  <c r="AJ53" i="18"/>
  <c r="BQ53" i="18"/>
  <c r="AT53" i="18"/>
  <c r="BH53" i="18"/>
  <c r="DZ53" i="18"/>
  <c r="CC53" i="18"/>
  <c r="BB53" i="18"/>
  <c r="DN53" i="18"/>
  <c r="AM53" i="18"/>
  <c r="CB53" i="18"/>
  <c r="CV53" i="18"/>
  <c r="BU53" i="18"/>
  <c r="CD53" i="18"/>
  <c r="DD53" i="18"/>
  <c r="CJ53" i="18"/>
  <c r="DT53" i="18"/>
  <c r="BJ53" i="18"/>
  <c r="CA53" i="18"/>
  <c r="CI53" i="18"/>
  <c r="BI53" i="18"/>
  <c r="AV53" i="18"/>
  <c r="DX53" i="18"/>
  <c r="BY53" i="18"/>
  <c r="AN38" i="18"/>
  <c r="DV38" i="18"/>
  <c r="BJ38" i="18"/>
  <c r="BP38" i="18"/>
  <c r="AM38" i="18"/>
  <c r="DK38" i="18"/>
  <c r="DK61" i="18" s="1"/>
  <c r="CL38" i="18"/>
  <c r="CL61" i="18" s="1"/>
  <c r="CG38" i="18"/>
  <c r="BH38" i="18"/>
  <c r="BM38" i="18"/>
  <c r="CF38" i="18"/>
  <c r="AK38" i="18"/>
  <c r="AK61" i="18" s="1"/>
  <c r="DE38" i="18"/>
  <c r="DE61" i="18" s="1"/>
  <c r="BU38" i="18"/>
  <c r="BU61" i="18" s="1"/>
  <c r="CW38" i="18"/>
  <c r="CW61" i="18" s="1"/>
  <c r="DX38" i="18"/>
  <c r="DA38" i="18"/>
  <c r="BG38" i="18"/>
  <c r="BG61" i="18" s="1"/>
  <c r="DH38" i="18"/>
  <c r="CC38" i="18"/>
  <c r="CD38" i="18"/>
  <c r="BR38" i="18"/>
  <c r="BR61" i="18" s="1"/>
  <c r="CB38" i="18"/>
  <c r="CB61" i="18" s="1"/>
  <c r="CT38" i="18"/>
  <c r="CX38" i="18"/>
  <c r="BB38" i="18"/>
  <c r="CA38" i="18"/>
  <c r="CH38" i="18"/>
  <c r="AO38" i="18"/>
  <c r="AO61" i="18" s="1"/>
  <c r="CY38" i="18"/>
  <c r="CY61" i="18" s="1"/>
  <c r="DP38" i="18"/>
  <c r="DP61" i="18" s="1"/>
  <c r="BA38" i="18"/>
  <c r="BA61" i="18" s="1"/>
  <c r="CV38" i="18"/>
  <c r="DU38" i="18"/>
  <c r="DU61" i="18" s="1"/>
  <c r="DZ38" i="18"/>
  <c r="EB38" i="18"/>
  <c r="EB61" i="18" s="1"/>
  <c r="BW38" i="18"/>
  <c r="AY38" i="18"/>
  <c r="AY61" i="18" s="1"/>
  <c r="AT38" i="18"/>
  <c r="AU38" i="18"/>
  <c r="AU61" i="18" s="1"/>
  <c r="DQ38" i="18"/>
  <c r="DQ61" i="18" s="1"/>
  <c r="ED38" i="18"/>
  <c r="ED61" i="18" s="1"/>
  <c r="DT38" i="18"/>
  <c r="DD38" i="18"/>
  <c r="AW38" i="18"/>
  <c r="CZ38" i="18"/>
  <c r="CZ61" i="18" s="1"/>
  <c r="AJ38" i="18"/>
  <c r="CS38" i="18"/>
  <c r="AX38" i="18"/>
  <c r="AX61" i="18" s="1"/>
  <c r="CQ38" i="18"/>
  <c r="BI38" i="18"/>
  <c r="CO38" i="18"/>
  <c r="DB38" i="18"/>
  <c r="DB61" i="18" s="1"/>
  <c r="DO38" i="18"/>
  <c r="DO61" i="18" s="1"/>
  <c r="DM38" i="18"/>
  <c r="AZ38" i="18"/>
  <c r="AZ61" i="18" s="1"/>
  <c r="DG38" i="18"/>
  <c r="DG61" i="18" s="1"/>
  <c r="BE38" i="18"/>
  <c r="BE61" i="18" s="1"/>
  <c r="BD38" i="18"/>
  <c r="BD61" i="18" s="1"/>
  <c r="BZ38" i="18"/>
  <c r="BZ61" i="18" s="1"/>
  <c r="BY38" i="18"/>
  <c r="BT38" i="18"/>
  <c r="BV38" i="18"/>
  <c r="BN38" i="18"/>
  <c r="AP38" i="18"/>
  <c r="DF38" i="18"/>
  <c r="AL38" i="18"/>
  <c r="AL61" i="18" s="1"/>
  <c r="BC38" i="18"/>
  <c r="BC61" i="18" s="1"/>
  <c r="CR38" i="18"/>
  <c r="CR61" i="18" s="1"/>
  <c r="BK38" i="18"/>
  <c r="BK61" i="18" s="1"/>
  <c r="CJ38" i="18"/>
  <c r="AI38" i="18"/>
  <c r="BF38" i="18"/>
  <c r="BF61" i="18" s="1"/>
  <c r="AQ38" i="18"/>
  <c r="AQ61" i="18" s="1"/>
  <c r="DL38" i="18"/>
  <c r="EC38" i="18"/>
  <c r="EA38" i="18"/>
  <c r="BQ38" i="18"/>
  <c r="DY38" i="18"/>
  <c r="DY61" i="18" s="1"/>
  <c r="DS38" i="18"/>
  <c r="DJ38" i="18"/>
  <c r="AS38" i="18"/>
  <c r="AS61" i="18" s="1"/>
  <c r="AV38" i="18"/>
  <c r="CP38" i="18"/>
  <c r="CP61" i="18" s="1"/>
  <c r="CM38" i="18"/>
  <c r="CN38" i="18"/>
  <c r="CI38" i="18"/>
  <c r="CK38" i="18"/>
  <c r="BO38" i="18"/>
  <c r="BO61" i="18" s="1"/>
  <c r="DN38" i="18"/>
  <c r="AR38" i="18"/>
  <c r="DI38" i="18"/>
  <c r="DI61" i="18" s="1"/>
  <c r="BS38" i="18"/>
  <c r="DC38" i="18"/>
  <c r="DC61" i="18" s="1"/>
  <c r="CE38" i="18"/>
  <c r="CE61" i="18" s="1"/>
  <c r="CU38" i="18"/>
  <c r="BX38" i="18"/>
  <c r="BX61" i="18" s="1"/>
  <c r="DW38" i="18"/>
  <c r="BL38" i="18"/>
  <c r="DR38" i="18"/>
  <c r="D2" i="3"/>
  <c r="AV61" i="18" l="1"/>
  <c r="DT61" i="18"/>
  <c r="EI141" i="18" s="1"/>
  <c r="CC61" i="18"/>
  <c r="EI98" i="18" s="1"/>
  <c r="BB61" i="18"/>
  <c r="EI71" i="18" s="1"/>
  <c r="B31" i="10" s="1"/>
  <c r="BY61" i="18"/>
  <c r="EI94" i="18" s="1"/>
  <c r="AJ61" i="18"/>
  <c r="EI53" i="18" s="1"/>
  <c r="B13" i="10" s="1"/>
  <c r="CF61" i="18"/>
  <c r="EI101" i="18" s="1"/>
  <c r="CD61" i="18"/>
  <c r="EI99" i="18" s="1"/>
  <c r="BH61" i="18"/>
  <c r="EI77" i="18" s="1"/>
  <c r="B37" i="10" s="1"/>
  <c r="CV61" i="18"/>
  <c r="EI117" i="18" s="1"/>
  <c r="CG61" i="18"/>
  <c r="EI102" i="18" s="1"/>
  <c r="BQ61" i="18"/>
  <c r="EI86" i="18" s="1"/>
  <c r="B46" i="10" s="1"/>
  <c r="DF61" i="18"/>
  <c r="EI127" i="18" s="1"/>
  <c r="DA61" i="18"/>
  <c r="EI122" i="18" s="1"/>
  <c r="AM61" i="18"/>
  <c r="EI56" i="18" s="1"/>
  <c r="B16" i="10" s="1"/>
  <c r="DN61" i="18"/>
  <c r="EI135" i="18" s="1"/>
  <c r="AT61" i="18"/>
  <c r="EI63" i="18" s="1"/>
  <c r="B23" i="10" s="1"/>
  <c r="CA61" i="18"/>
  <c r="EI96" i="18" s="1"/>
  <c r="CT61" i="18"/>
  <c r="EI115" i="18" s="1"/>
  <c r="DZ61" i="18"/>
  <c r="EI147" i="18" s="1"/>
  <c r="CK61" i="18"/>
  <c r="EI106" i="18" s="1"/>
  <c r="CO61" i="18"/>
  <c r="EI110" i="18" s="1"/>
  <c r="DX61" i="18"/>
  <c r="EI145" i="18" s="1"/>
  <c r="CJ61" i="18"/>
  <c r="EI105" i="18" s="1"/>
  <c r="AR61" i="18"/>
  <c r="EI61" i="18" s="1"/>
  <c r="B21" i="10" s="1"/>
  <c r="BJ61" i="18"/>
  <c r="EI79" i="18" s="1"/>
  <c r="B39" i="10" s="1"/>
  <c r="DD61" i="18"/>
  <c r="EI125" i="18" s="1"/>
  <c r="CI61" i="18"/>
  <c r="EI104" i="18" s="1"/>
  <c r="BT61" i="18"/>
  <c r="EI89" i="18" s="1"/>
  <c r="BV61" i="18"/>
  <c r="EI91" i="18" s="1"/>
  <c r="BI61" i="18"/>
  <c r="EI78" i="18" s="1"/>
  <c r="B38" i="10" s="1"/>
  <c r="DW61" i="18"/>
  <c r="EI144" i="18" s="1"/>
  <c r="CN61" i="18"/>
  <c r="EI109" i="18" s="1"/>
  <c r="AN61" i="18"/>
  <c r="EI57" i="18" s="1"/>
  <c r="B17" i="10" s="1"/>
  <c r="DS61" i="18"/>
  <c r="EI140" i="18" s="1"/>
  <c r="CH61" i="18"/>
  <c r="EI103" i="18" s="1"/>
  <c r="DR61" i="18"/>
  <c r="EI139" i="18" s="1"/>
  <c r="EI74" i="18"/>
  <c r="B34" i="10" s="1"/>
  <c r="EI113" i="18"/>
  <c r="EI128" i="18"/>
  <c r="DJ61" i="18"/>
  <c r="EI131" i="18" s="1"/>
  <c r="EI75" i="18"/>
  <c r="B35" i="10" s="1"/>
  <c r="CQ61" i="18"/>
  <c r="EI112" i="18" s="1"/>
  <c r="EI54" i="18"/>
  <c r="B14" i="10" s="1"/>
  <c r="EI124" i="18"/>
  <c r="EI142" i="18"/>
  <c r="CS61" i="18"/>
  <c r="EI114" i="18" s="1"/>
  <c r="EI130" i="18"/>
  <c r="EI72" i="18"/>
  <c r="B32" i="10" s="1"/>
  <c r="EI69" i="18"/>
  <c r="B29" i="10" s="1"/>
  <c r="EI70" i="18"/>
  <c r="B30" i="10" s="1"/>
  <c r="CU61" i="18"/>
  <c r="EI116" i="18" s="1"/>
  <c r="EI118" i="18"/>
  <c r="EI68" i="18"/>
  <c r="B28" i="10" s="1"/>
  <c r="EI126" i="18"/>
  <c r="EI111" i="18"/>
  <c r="EI149" i="18"/>
  <c r="AP61" i="18"/>
  <c r="EI59" i="18" s="1"/>
  <c r="B19" i="10" s="1"/>
  <c r="EI100" i="18"/>
  <c r="EI62" i="18"/>
  <c r="B22" i="10" s="1"/>
  <c r="EI87" i="18"/>
  <c r="EI55" i="18"/>
  <c r="B15" i="10" s="1"/>
  <c r="EI107" i="18"/>
  <c r="DH61" i="18"/>
  <c r="EI129" i="18" s="1"/>
  <c r="CM61" i="18"/>
  <c r="EI108" i="18" s="1"/>
  <c r="BS61" i="18"/>
  <c r="EI88" i="18" s="1"/>
  <c r="AI61" i="18"/>
  <c r="EI52" i="18" s="1"/>
  <c r="B12" i="10" s="1"/>
  <c r="EI60" i="18"/>
  <c r="B20" i="10" s="1"/>
  <c r="EI93" i="18"/>
  <c r="EI67" i="18"/>
  <c r="B27" i="10" s="1"/>
  <c r="EI95" i="18"/>
  <c r="BN61" i="18"/>
  <c r="EI83" i="18" s="1"/>
  <c r="B43" i="10" s="1"/>
  <c r="EI73" i="18"/>
  <c r="B33" i="10" s="1"/>
  <c r="BP61" i="18"/>
  <c r="EI85" i="18" s="1"/>
  <c r="B45" i="10" s="1"/>
  <c r="BW61" i="18"/>
  <c r="EI92" i="18" s="1"/>
  <c r="EI80" i="18"/>
  <c r="B40" i="10" s="1"/>
  <c r="EI121" i="18"/>
  <c r="EI146" i="18"/>
  <c r="EI136" i="18"/>
  <c r="EI151" i="18"/>
  <c r="EI120" i="18"/>
  <c r="EI76" i="18"/>
  <c r="B36" i="10" s="1"/>
  <c r="EI132" i="18"/>
  <c r="AW61" i="18"/>
  <c r="EI66" i="18" s="1"/>
  <c r="B26" i="10" s="1"/>
  <c r="BM61" i="18"/>
  <c r="EI82" i="18" s="1"/>
  <c r="B42" i="10" s="1"/>
  <c r="DL61" i="18"/>
  <c r="EI133" i="18" s="1"/>
  <c r="DM61" i="18"/>
  <c r="EI134" i="18" s="1"/>
  <c r="CX61" i="18"/>
  <c r="EI119" i="18" s="1"/>
  <c r="BL61" i="18"/>
  <c r="EI81" i="18" s="1"/>
  <c r="B41" i="10" s="1"/>
  <c r="EA61" i="18"/>
  <c r="EI148" i="18" s="1"/>
  <c r="DV61" i="18"/>
  <c r="EI143" i="18" s="1"/>
  <c r="EI84" i="18"/>
  <c r="B44" i="10" s="1"/>
  <c r="EI123" i="18"/>
  <c r="EI138" i="18"/>
  <c r="EI58" i="18"/>
  <c r="B18" i="10" s="1"/>
  <c r="EC61" i="18"/>
  <c r="EI150" i="18" s="1"/>
  <c r="EI65" i="18"/>
  <c r="B25" i="10" s="1"/>
  <c r="EI137" i="18"/>
  <c r="EI90" i="18"/>
  <c r="EI97" i="18"/>
  <c r="EI64" i="18"/>
  <c r="B24" i="10" s="1"/>
  <c r="F2" i="3"/>
  <c r="E5" i="6" s="1"/>
</calcChain>
</file>

<file path=xl/sharedStrings.xml><?xml version="1.0" encoding="utf-8"?>
<sst xmlns="http://schemas.openxmlformats.org/spreadsheetml/2006/main" count="732" uniqueCount="321">
  <si>
    <t>Blade length</t>
  </si>
  <si>
    <t>Maximum line height (m)</t>
  </si>
  <si>
    <t>Blade length (m)</t>
  </si>
  <si>
    <t>Max carcass distance</t>
  </si>
  <si>
    <t>triangularDensityIntercept</t>
  </si>
  <si>
    <t>triangularDensitySlope</t>
  </si>
  <si>
    <t>Hub height</t>
  </si>
  <si>
    <t>Hub height (m)</t>
  </si>
  <si>
    <t>Distance</t>
  </si>
  <si>
    <t>Cumulative density</t>
  </si>
  <si>
    <t>Proportion searched</t>
  </si>
  <si>
    <t>Flight speed of a bird (m/s)</t>
  </si>
  <si>
    <t>Post collision distance (m)</t>
  </si>
  <si>
    <t>km/h</t>
  </si>
  <si>
    <t>m/s</t>
  </si>
  <si>
    <t>Peregrine falcon</t>
  </si>
  <si>
    <t>Saker falcon</t>
  </si>
  <si>
    <t>Golden eagle</t>
  </si>
  <si>
    <t>Grey-headed albatross</t>
  </si>
  <si>
    <t>Gyrfalcon</t>
  </si>
  <si>
    <t>White-throated needletail</t>
  </si>
  <si>
    <t>Common swift</t>
  </si>
  <si>
    <t>Anna's hummingbird</t>
  </si>
  <si>
    <t>Maximum horizontal flight speeds of birds per wikipedia</t>
  </si>
  <si>
    <t>Carcasses found</t>
  </si>
  <si>
    <t>Data check</t>
  </si>
  <si>
    <t>Bats found</t>
  </si>
  <si>
    <t>Small birds found</t>
  </si>
  <si>
    <t>Medium birds found</t>
  </si>
  <si>
    <t>Large birds found</t>
  </si>
  <si>
    <t>Reference</t>
  </si>
  <si>
    <t>Lookup from user input tab</t>
  </si>
  <si>
    <t>DWP</t>
  </si>
  <si>
    <t>Bat</t>
  </si>
  <si>
    <t>Small bird</t>
  </si>
  <si>
    <t>Medium bird</t>
  </si>
  <si>
    <t>Large bird</t>
  </si>
  <si>
    <t>Annulus method adjusted counts per annulus</t>
  </si>
  <si>
    <t>Plot radius indicator</t>
  </si>
  <si>
    <t>Minimum recognized proportion of area searched</t>
  </si>
  <si>
    <t>Hallingstad large bird carcass density</t>
  </si>
  <si>
    <t>Carcass density</t>
  </si>
  <si>
    <t>Minimum search effort recognized</t>
  </si>
  <si>
    <t>Search Radius Indicator</t>
  </si>
  <si>
    <t>Falling time due to gravity (seconds)</t>
  </si>
  <si>
    <t>Proportion of area searched (averaged over both sides of the OHL)</t>
  </si>
  <si>
    <t>search effort adjusted carcasses</t>
  </si>
  <si>
    <t>Ballistics DWP</t>
  </si>
  <si>
    <t>Strip with data dwp - will be DIV/0 if no carcasses were found</t>
  </si>
  <si>
    <t>DWP source</t>
  </si>
  <si>
    <t>Maximum Line height (m)</t>
  </si>
  <si>
    <t>Maximum search radius (m)</t>
  </si>
  <si>
    <t>Bearded vulture foraging flight speed</t>
  </si>
  <si>
    <t>random numbers</t>
  </si>
  <si>
    <t>Trial carcass distances (m)</t>
  </si>
  <si>
    <t>Search -radius adjusted cumulative density</t>
  </si>
  <si>
    <t>Number of trials planned</t>
  </si>
  <si>
    <t>Trial number</t>
  </si>
  <si>
    <t>Trial ID</t>
  </si>
  <si>
    <t>check</t>
  </si>
  <si>
    <t>Distance from turbine (m)</t>
  </si>
  <si>
    <t>245 - 250</t>
  </si>
  <si>
    <t>240 - 245</t>
  </si>
  <si>
    <t>235 - 240</t>
  </si>
  <si>
    <t>230 - 235</t>
  </si>
  <si>
    <t>225 - 230</t>
  </si>
  <si>
    <t>220 - 225</t>
  </si>
  <si>
    <t>215 - 220</t>
  </si>
  <si>
    <t>210 - 215</t>
  </si>
  <si>
    <t>205 - 210</t>
  </si>
  <si>
    <t>200 - 205</t>
  </si>
  <si>
    <t>195 - 200</t>
  </si>
  <si>
    <t>190 - 195</t>
  </si>
  <si>
    <t>185 - 190</t>
  </si>
  <si>
    <t>180 - 185</t>
  </si>
  <si>
    <t>175 - 180</t>
  </si>
  <si>
    <t>170 - 175</t>
  </si>
  <si>
    <t>165 - 170</t>
  </si>
  <si>
    <t>160 - 165</t>
  </si>
  <si>
    <t>155 - 160</t>
  </si>
  <si>
    <t>150 - 155</t>
  </si>
  <si>
    <t>145 - 150</t>
  </si>
  <si>
    <t>140 - 145</t>
  </si>
  <si>
    <t>135 - 140</t>
  </si>
  <si>
    <t>130 - 135</t>
  </si>
  <si>
    <t>125 - 130</t>
  </si>
  <si>
    <t>120 - 125</t>
  </si>
  <si>
    <t>115 - 120</t>
  </si>
  <si>
    <t>110 - 115</t>
  </si>
  <si>
    <t>105 - 110</t>
  </si>
  <si>
    <t>100 - 105</t>
  </si>
  <si>
    <t>95 - 100</t>
  </si>
  <si>
    <t>90 - 95</t>
  </si>
  <si>
    <t>85 - 90</t>
  </si>
  <si>
    <t>80 - 85</t>
  </si>
  <si>
    <t>75 - 80</t>
  </si>
  <si>
    <t>70 - 75</t>
  </si>
  <si>
    <t>65 - 70</t>
  </si>
  <si>
    <t>60 - 65</t>
  </si>
  <si>
    <t>55 - 60</t>
  </si>
  <si>
    <t>50 - 55</t>
  </si>
  <si>
    <t>45 - 50</t>
  </si>
  <si>
    <t>40 - 45</t>
  </si>
  <si>
    <t>35 - 40</t>
  </si>
  <si>
    <t>30 - 35</t>
  </si>
  <si>
    <t>25 - 30</t>
  </si>
  <si>
    <t>20 - 25</t>
  </si>
  <si>
    <t>15 - 20</t>
  </si>
  <si>
    <t>10 - 15</t>
  </si>
  <si>
    <t>5 - 10</t>
  </si>
  <si>
    <t>0 - 5</t>
  </si>
  <si>
    <t>Turbine 1</t>
  </si>
  <si>
    <t>Turbine 2</t>
  </si>
  <si>
    <t>Turbine 3</t>
  </si>
  <si>
    <t>Turbine 4</t>
  </si>
  <si>
    <t>Turbine 5</t>
  </si>
  <si>
    <t>Turbine 6</t>
  </si>
  <si>
    <t>Turbine 7</t>
  </si>
  <si>
    <t>Turbine 8</t>
  </si>
  <si>
    <t>Turbine 9</t>
  </si>
  <si>
    <t>Turbine 10</t>
  </si>
  <si>
    <t>Turbine 11</t>
  </si>
  <si>
    <t>Turbine 12</t>
  </si>
  <si>
    <t>Turbine 13</t>
  </si>
  <si>
    <t>Turbine 14</t>
  </si>
  <si>
    <t>Turbine 15</t>
  </si>
  <si>
    <t>Turbine 16</t>
  </si>
  <si>
    <t>Turbine 17</t>
  </si>
  <si>
    <t>Turbine 18</t>
  </si>
  <si>
    <t>Turbine 19</t>
  </si>
  <si>
    <t>Turbine 20</t>
  </si>
  <si>
    <t>Turbine 21</t>
  </si>
  <si>
    <t>Turbine 22</t>
  </si>
  <si>
    <t>Turbine 23</t>
  </si>
  <si>
    <t>Turbine 24</t>
  </si>
  <si>
    <t>Turbine 25</t>
  </si>
  <si>
    <t>Turbine 26</t>
  </si>
  <si>
    <t>Turbine 27</t>
  </si>
  <si>
    <t>Turbine 28</t>
  </si>
  <si>
    <t>Turbine 29</t>
  </si>
  <si>
    <t>Turbine 30</t>
  </si>
  <si>
    <t>Turbine 31</t>
  </si>
  <si>
    <t>Turbine 32</t>
  </si>
  <si>
    <t>Turbine 33</t>
  </si>
  <si>
    <t>Turbine 34</t>
  </si>
  <si>
    <t>Turbine 35</t>
  </si>
  <si>
    <t>Turbine 36</t>
  </si>
  <si>
    <t>Turbine 37</t>
  </si>
  <si>
    <t>Turbine 38</t>
  </si>
  <si>
    <t>Turbine 39</t>
  </si>
  <si>
    <t>Turbine 40</t>
  </si>
  <si>
    <t>Turbine 41</t>
  </si>
  <si>
    <t>Turbine 42</t>
  </si>
  <si>
    <t>Turbine 43</t>
  </si>
  <si>
    <t>Turbine 44</t>
  </si>
  <si>
    <t>Turbine 45</t>
  </si>
  <si>
    <t>Turbine 46</t>
  </si>
  <si>
    <t>Turbine 47</t>
  </si>
  <si>
    <t>Turbine 48</t>
  </si>
  <si>
    <t>Turbine 49</t>
  </si>
  <si>
    <t>Turbine 50</t>
  </si>
  <si>
    <t>Turbine 51</t>
  </si>
  <si>
    <t>Turbine 52</t>
  </si>
  <si>
    <t>Turbine 53</t>
  </si>
  <si>
    <t>Turbine 54</t>
  </si>
  <si>
    <t>Turbine 55</t>
  </si>
  <si>
    <t>Turbine 56</t>
  </si>
  <si>
    <t>Turbine 57</t>
  </si>
  <si>
    <t>Turbine 58</t>
  </si>
  <si>
    <t>Turbine 59</t>
  </si>
  <si>
    <t>Turbine 60</t>
  </si>
  <si>
    <t>Turbine 61</t>
  </si>
  <si>
    <t>Turbine 62</t>
  </si>
  <si>
    <t>Turbine 63</t>
  </si>
  <si>
    <t>Turbine 64</t>
  </si>
  <si>
    <t>Turbine 65</t>
  </si>
  <si>
    <t>Turbine 66</t>
  </si>
  <si>
    <t>Turbine 67</t>
  </si>
  <si>
    <t>Turbine 68</t>
  </si>
  <si>
    <t>Turbine 69</t>
  </si>
  <si>
    <t>Turbine 70</t>
  </si>
  <si>
    <t>Turbine 71</t>
  </si>
  <si>
    <t>Turbine 72</t>
  </si>
  <si>
    <t>Turbine 73</t>
  </si>
  <si>
    <t>Turbine 74</t>
  </si>
  <si>
    <t>Turbine 75</t>
  </si>
  <si>
    <t>Turbine 76</t>
  </si>
  <si>
    <t>Turbine 77</t>
  </si>
  <si>
    <t>Turbine 78</t>
  </si>
  <si>
    <t>Turbine 79</t>
  </si>
  <si>
    <t>Turbine 80</t>
  </si>
  <si>
    <t>Turbine 81</t>
  </si>
  <si>
    <t>Turbine 82</t>
  </si>
  <si>
    <t>Turbine 83</t>
  </si>
  <si>
    <t>Turbine 84</t>
  </si>
  <si>
    <t>Turbine 85</t>
  </si>
  <si>
    <t>Turbine 86</t>
  </si>
  <si>
    <t>Turbine 87</t>
  </si>
  <si>
    <t>Turbine 88</t>
  </si>
  <si>
    <t>Turbine 89</t>
  </si>
  <si>
    <t>Turbine 90</t>
  </si>
  <si>
    <t>Turbine 91</t>
  </si>
  <si>
    <t>Turbine 92</t>
  </si>
  <si>
    <t>Turbine 93</t>
  </si>
  <si>
    <t>Turbine 94</t>
  </si>
  <si>
    <t>Turbine 95</t>
  </si>
  <si>
    <t>Turbine 96</t>
  </si>
  <si>
    <t>Turbine 97</t>
  </si>
  <si>
    <t>Turbine 98</t>
  </si>
  <si>
    <t>Turbine 99</t>
  </si>
  <si>
    <t>Turbine 100</t>
  </si>
  <si>
    <t>Carcass count data</t>
  </si>
  <si>
    <t>Midpoint</t>
  </si>
  <si>
    <t>Annulus method estimated per annulus density</t>
  </si>
  <si>
    <t>Turbine</t>
  </si>
  <si>
    <t>Density to use based on carcass count</t>
  </si>
  <si>
    <t>ROW REF</t>
  </si>
  <si>
    <t>Simple ballistics DWP</t>
  </si>
  <si>
    <t>Small Bird</t>
  </si>
  <si>
    <t>Medium Bird</t>
  </si>
  <si>
    <t>Large Bird</t>
  </si>
  <si>
    <t>List for drop-down in b11</t>
  </si>
  <si>
    <t>Scanning search</t>
  </si>
  <si>
    <t>Transect search</t>
  </si>
  <si>
    <t>Bearing</t>
  </si>
  <si>
    <t>Cumulative.Bat.density</t>
  </si>
  <si>
    <t>Cumulative.Small birds.density</t>
  </si>
  <si>
    <t>Cumulative.Medium bird.density</t>
  </si>
  <si>
    <t>Cumulative.Large birds.density</t>
  </si>
  <si>
    <t>Numeric</t>
  </si>
  <si>
    <t>blade length</t>
  </si>
  <si>
    <t>DistanceFromTurbine for 150 m tip height</t>
  </si>
  <si>
    <t>Distance from Turbine for current tip height</t>
  </si>
  <si>
    <t>Bat density</t>
  </si>
  <si>
    <t>Small bird density</t>
  </si>
  <si>
    <t>Medium bird density</t>
  </si>
  <si>
    <t>Outer distance</t>
  </si>
  <si>
    <t>large bird density</t>
  </si>
  <si>
    <t>Stretched AWWI or Hallingstad (for large birds) density within annulus</t>
  </si>
  <si>
    <t>Stretched AWWI or Hallingstad (for large birds) carcass density within searched areas per annulus</t>
  </si>
  <si>
    <t>Stretched AWWI or Hallingstad (for large birds) carcass density within search radius</t>
  </si>
  <si>
    <t>1 if search effort exceeds cell B3, 0 otherwise</t>
  </si>
  <si>
    <t>0 - 4.99</t>
  </si>
  <si>
    <t>5 - 9.99</t>
  </si>
  <si>
    <t>10 - 14.99</t>
  </si>
  <si>
    <t>15 - 19.99</t>
  </si>
  <si>
    <t>20 - 24.99</t>
  </si>
  <si>
    <t>25 - 29.99</t>
  </si>
  <si>
    <t>30 - 34.99</t>
  </si>
  <si>
    <t>35 - 39.99</t>
  </si>
  <si>
    <t>40 - 44.99</t>
  </si>
  <si>
    <t>45 - 49.99</t>
  </si>
  <si>
    <t>50 - 54.99</t>
  </si>
  <si>
    <t>55 - 59.99</t>
  </si>
  <si>
    <t>60 - 64.99</t>
  </si>
  <si>
    <t>65 - 69.99</t>
  </si>
  <si>
    <t>70 - 74.99</t>
  </si>
  <si>
    <t>75 - 79.99</t>
  </si>
  <si>
    <t>80 - 84.99</t>
  </si>
  <si>
    <t>85 - 89.99</t>
  </si>
  <si>
    <t>90 - 94.99</t>
  </si>
  <si>
    <t>95 - 99.99</t>
  </si>
  <si>
    <t>100 - 104.99</t>
  </si>
  <si>
    <t>105 - 109.99</t>
  </si>
  <si>
    <t>110 - 114.99</t>
  </si>
  <si>
    <t>115 - 119.99</t>
  </si>
  <si>
    <t>120 - 124.99</t>
  </si>
  <si>
    <t>125 - 129.99</t>
  </si>
  <si>
    <t>130 - 134.99</t>
  </si>
  <si>
    <t>135 - 139.99</t>
  </si>
  <si>
    <t>140 - 144.99</t>
  </si>
  <si>
    <t>145 - 149.99</t>
  </si>
  <si>
    <t>150 - 154.99</t>
  </si>
  <si>
    <t>155 - 159.99</t>
  </si>
  <si>
    <t>160 - 164.99</t>
  </si>
  <si>
    <t>165 - 169.99</t>
  </si>
  <si>
    <t>170 - 174.99</t>
  </si>
  <si>
    <t>175 - 179.99</t>
  </si>
  <si>
    <t>180 - 184.99</t>
  </si>
  <si>
    <t>185 - 189.99</t>
  </si>
  <si>
    <t>190 - 194.99</t>
  </si>
  <si>
    <t>195 - 199.99</t>
  </si>
  <si>
    <t>200 - 204.99</t>
  </si>
  <si>
    <t>205 - 209.99</t>
  </si>
  <si>
    <t>210 - 214.99</t>
  </si>
  <si>
    <t>215 - 219.99</t>
  </si>
  <si>
    <t>220 - 224.99</t>
  </si>
  <si>
    <t>225 - 229.99</t>
  </si>
  <si>
    <t>230 - 234.99</t>
  </si>
  <si>
    <t>235 - 239.99</t>
  </si>
  <si>
    <t>240 - 244.99</t>
  </si>
  <si>
    <t>245 - 249.99</t>
  </si>
  <si>
    <t>Click in B11 to select size class</t>
  </si>
  <si>
    <t>DWP output</t>
  </si>
  <si>
    <r>
      <t xml:space="preserve">Distance from turbine (m) 
 </t>
    </r>
    <r>
      <rPr>
        <sz val="10"/>
        <color theme="1"/>
        <rFont val="Calibri"/>
        <family val="2"/>
        <scheme val="minor"/>
      </rPr>
      <t xml:space="preserve">(5 m rings around turbine) </t>
    </r>
  </si>
  <si>
    <r>
      <rPr>
        <u/>
        <sz val="14"/>
        <color theme="1"/>
        <rFont val="Calibri"/>
        <family val="2"/>
        <scheme val="minor"/>
      </rPr>
      <t xml:space="preserve">Data Check </t>
    </r>
    <r>
      <rPr>
        <sz val="14"/>
        <color theme="1"/>
        <rFont val="Calibri"/>
        <family val="2"/>
        <scheme val="minor"/>
      </rPr>
      <t xml:space="preserve">
</t>
    </r>
    <r>
      <rPr>
        <sz val="10"/>
        <color theme="1"/>
        <rFont val="Calibri"/>
        <family val="2"/>
        <scheme val="minor"/>
      </rPr>
      <t>(carcasses associated with zero search effort)</t>
    </r>
  </si>
  <si>
    <r>
      <rPr>
        <u/>
        <sz val="14"/>
        <color theme="1"/>
        <rFont val="Calibri"/>
        <family val="2"/>
        <scheme val="minor"/>
      </rPr>
      <t>Data check</t>
    </r>
    <r>
      <rPr>
        <sz val="14"/>
        <color theme="1"/>
        <rFont val="Calibri"/>
        <family val="2"/>
        <scheme val="minor"/>
      </rPr>
      <t xml:space="preserve">
Average proportion of area searched
</t>
    </r>
    <r>
      <rPr>
        <sz val="10"/>
        <color theme="1"/>
        <rFont val="Calibri"/>
        <family val="2"/>
        <scheme val="minor"/>
      </rPr>
      <t xml:space="preserve"> (in each 5 m ring around turbines) </t>
    </r>
  </si>
  <si>
    <r>
      <rPr>
        <u/>
        <sz val="14"/>
        <color theme="1"/>
        <rFont val="Calibri"/>
        <family val="2"/>
        <scheme val="minor"/>
      </rPr>
      <t>Data check</t>
    </r>
    <r>
      <rPr>
        <sz val="14"/>
        <color theme="1"/>
        <rFont val="Calibri"/>
        <family val="2"/>
        <scheme val="minor"/>
      </rPr>
      <t xml:space="preserve">
</t>
    </r>
    <r>
      <rPr>
        <sz val="10"/>
        <color theme="1"/>
        <rFont val="Calibri"/>
        <family val="2"/>
        <scheme val="minor"/>
      </rPr>
      <t xml:space="preserve"> (Total number of 5 m rings with carcasses and zero effort)</t>
    </r>
  </si>
  <si>
    <t xml:space="preserve">Proportion of area searched at each turbine                 </t>
  </si>
  <si>
    <t xml:space="preserve">Proportion of area searched at each turbine   </t>
  </si>
  <si>
    <r>
      <rPr>
        <u/>
        <sz val="14"/>
        <color theme="1"/>
        <rFont val="Calibri"/>
        <family val="2"/>
        <scheme val="minor"/>
      </rPr>
      <t xml:space="preserve">Data check </t>
    </r>
    <r>
      <rPr>
        <u/>
        <sz val="11"/>
        <color theme="1"/>
        <rFont val="Calibri"/>
        <family val="2"/>
        <scheme val="minor"/>
      </rPr>
      <t xml:space="preserve">
</t>
    </r>
    <r>
      <rPr>
        <sz val="10"/>
        <color theme="1"/>
        <rFont val="Calibri"/>
        <family val="2"/>
        <scheme val="minor"/>
      </rPr>
      <t>Search effort (1=proportion of turbine searched 0 = no turbine search effort)</t>
    </r>
  </si>
  <si>
    <r>
      <rPr>
        <u/>
        <sz val="14"/>
        <color theme="1"/>
        <rFont val="Calibri"/>
        <family val="2"/>
        <scheme val="minor"/>
      </rPr>
      <t>Data check</t>
    </r>
    <r>
      <rPr>
        <sz val="14"/>
        <color theme="1"/>
        <rFont val="Calibri"/>
        <family val="2"/>
        <scheme val="minor"/>
      </rPr>
      <t xml:space="preserve">
Number of turbines with search effort
 </t>
    </r>
    <r>
      <rPr>
        <sz val="10"/>
        <color theme="1"/>
        <rFont val="Calibri"/>
        <family val="2"/>
        <scheme val="minor"/>
      </rPr>
      <t xml:space="preserve">(in each  5 m ring around turbines) </t>
    </r>
  </si>
  <si>
    <t>Enter numeric values in blue boxes</t>
  </si>
  <si>
    <r>
      <t xml:space="preserve">Assumed flight speed of a bird (m/sec)
</t>
    </r>
    <r>
      <rPr>
        <sz val="10"/>
        <color theme="1"/>
        <rFont val="Calibri"/>
        <family val="2"/>
        <scheme val="minor"/>
      </rPr>
      <t>(see OHL DWP instructions tab</t>
    </r>
    <r>
      <rPr>
        <sz val="14"/>
        <color theme="1"/>
        <rFont val="Calibri"/>
        <family val="2"/>
        <scheme val="minor"/>
      </rPr>
      <t>)</t>
    </r>
  </si>
  <si>
    <t>Data check in yellow boxes</t>
  </si>
  <si>
    <t>Distance bands from OHL centerline</t>
  </si>
  <si>
    <t>OHL DWP</t>
  </si>
  <si>
    <t>OHL DWP output in red box</t>
  </si>
  <si>
    <t>Output values are in red boxes</t>
  </si>
  <si>
    <t>Select search method in green box</t>
  </si>
  <si>
    <t>Enter numeric values in blue cells</t>
  </si>
  <si>
    <t>Data check in yellow cells</t>
  </si>
  <si>
    <t>DWP output are in red cells</t>
  </si>
  <si>
    <t>Searcher Efficiency trial type</t>
  </si>
  <si>
    <t xml:space="preserve">Appendix D. Density Weighted Proportion (DWP) Calculation Tool and Searcher Efficiency Placment Tool  is a PCFM design resource provided as part of  IFC 2023. Post-construction Bird and Bat Fatality Monitoring for Onshore Wind Energy Facilities in Emerging Market Countries. Good Practice Handbook and Decision Support Tool. </t>
  </si>
  <si>
    <t>Road and pad</t>
  </si>
  <si>
    <t>Plot size adjustment for annulus method (will be 1 if not using annulus method)</t>
  </si>
  <si>
    <t xml:space="preserve">Date </t>
  </si>
  <si>
    <t>Version</t>
  </si>
  <si>
    <t>Comment</t>
  </si>
  <si>
    <t>Corrects a bug that would have resulted in underestimates of DWP at turbines and overestimates of fatality.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</si>
</sst>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sz val="14"/>
      <color theme="1"/>
      <name val="Calibri"/>
      <family val="2"/>
      <scheme val="minor"/>
    </font>
    <font>
      <i/>
      <sz val="11"/>
      <color theme="1"/>
      <name val="Calibri"/>
      <family val="2"/>
      <scheme val="minor"/>
    </font>
    <font>
      <sz val="16"/>
      <color theme="0" tint="-4.9989318521683403E-2"/>
      <name val="Calibri"/>
      <family val="2"/>
      <scheme val="minor"/>
    </font>
    <font>
      <sz val="10"/>
      <color theme="1"/>
      <name val="Calibri"/>
      <family val="2"/>
      <scheme val="minor"/>
    </font>
    <font>
      <u/>
      <sz val="14"/>
      <color theme="1"/>
      <name val="Calibri"/>
      <family val="2"/>
      <scheme val="minor"/>
    </font>
    <font>
      <u/>
      <sz val="11"/>
      <color theme="1"/>
      <name val="Calibri"/>
      <family val="2"/>
      <scheme val="minor"/>
    </font>
    <font>
      <sz val="16"/>
      <color theme="0"/>
      <name val="Calibri"/>
      <family val="2"/>
      <scheme val="minor"/>
    </font>
    <font>
      <sz val="10"/>
      <color theme="0" tint="-0.499984740745262"/>
      <name val="Calibri"/>
      <family val="2"/>
      <scheme val="minor"/>
    </font>
    <font>
      <sz val="11"/>
      <color rgb="FFF7F9EB"/>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2"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E1F7FF"/>
        <bgColor indexed="64"/>
      </patternFill>
    </fill>
    <fill>
      <patternFill patternType="solid">
        <fgColor rgb="FFFFD9D9"/>
        <bgColor indexed="64"/>
      </patternFill>
    </fill>
    <fill>
      <patternFill patternType="solid">
        <fgColor rgb="FFFFD5D5"/>
        <bgColor indexed="64"/>
      </patternFill>
    </fill>
    <fill>
      <patternFill patternType="solid">
        <fgColor rgb="FFFFF4D5"/>
        <bgColor indexed="64"/>
      </patternFill>
    </fill>
    <fill>
      <patternFill patternType="solid">
        <fgColor rgb="FFD8E806"/>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ck">
        <color rgb="FFC00000"/>
      </left>
      <right style="thin">
        <color theme="0" tint="-0.34998626667073579"/>
      </right>
      <top style="thick">
        <color rgb="FFC00000"/>
      </top>
      <bottom style="thin">
        <color theme="0" tint="-0.34998626667073579"/>
      </bottom>
      <diagonal/>
    </border>
    <border>
      <left style="thin">
        <color theme="0" tint="-0.34998626667073579"/>
      </left>
      <right style="thick">
        <color rgb="FFC00000"/>
      </right>
      <top style="thick">
        <color rgb="FFC00000"/>
      </top>
      <bottom style="thin">
        <color theme="0" tint="-0.34998626667073579"/>
      </bottom>
      <diagonal/>
    </border>
    <border>
      <left style="thick">
        <color rgb="FFC00000"/>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rgb="FFC00000"/>
      </right>
      <top style="thin">
        <color theme="0" tint="-0.34998626667073579"/>
      </top>
      <bottom style="thin">
        <color theme="0" tint="-0.34998626667073579"/>
      </bottom>
      <diagonal/>
    </border>
    <border>
      <left style="thick">
        <color rgb="FFC00000"/>
      </left>
      <right style="thin">
        <color theme="0" tint="-0.34998626667073579"/>
      </right>
      <top style="thin">
        <color theme="0" tint="-0.34998626667073579"/>
      </top>
      <bottom style="thick">
        <color rgb="FFC00000"/>
      </bottom>
      <diagonal/>
    </border>
    <border>
      <left style="thin">
        <color theme="0" tint="-0.34998626667073579"/>
      </left>
      <right style="thick">
        <color rgb="FFC00000"/>
      </right>
      <top style="thin">
        <color theme="0" tint="-0.34998626667073579"/>
      </top>
      <bottom style="thick">
        <color rgb="FFC00000"/>
      </bottom>
      <diagonal/>
    </border>
    <border>
      <left style="thin">
        <color theme="0" tint="-0.34998626667073579"/>
      </left>
      <right style="thin">
        <color theme="0" tint="-0.34998626667073579"/>
      </right>
      <top/>
      <bottom/>
      <diagonal/>
    </border>
    <border>
      <left style="medium">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style="thin">
        <color theme="0" tint="-0.24994659260841701"/>
      </left>
      <right/>
      <top/>
      <bottom/>
      <diagonal/>
    </border>
    <border>
      <left style="thin">
        <color theme="0" tint="-0.34998626667073579"/>
      </left>
      <right/>
      <top/>
      <bottom/>
      <diagonal/>
    </border>
    <border>
      <left style="thin">
        <color theme="0" tint="-0.34998626667073579"/>
      </left>
      <right/>
      <top style="thin">
        <color theme="0" tint="-0.24994659260841701"/>
      </top>
      <bottom style="thin">
        <color theme="0" tint="-0.24994659260841701"/>
      </bottom>
      <diagonal/>
    </border>
  </borders>
  <cellStyleXfs count="1">
    <xf numFmtId="0" fontId="0" fillId="0" borderId="0"/>
  </cellStyleXfs>
  <cellXfs count="91">
    <xf numFmtId="0" fontId="0" fillId="0" borderId="0" xfId="0"/>
    <xf numFmtId="0" fontId="1" fillId="0" borderId="0" xfId="0" applyFont="1"/>
    <xf numFmtId="0" fontId="0" fillId="2" borderId="0" xfId="0" applyFill="1"/>
    <xf numFmtId="11" fontId="0" fillId="0" borderId="0" xfId="0" applyNumberFormat="1"/>
    <xf numFmtId="0" fontId="0" fillId="0" borderId="0" xfId="0" applyAlignment="1">
      <alignment wrapText="1"/>
    </xf>
    <xf numFmtId="0" fontId="0" fillId="2" borderId="0" xfId="0" applyFill="1" applyAlignment="1">
      <alignment wrapText="1"/>
    </xf>
    <xf numFmtId="0" fontId="0" fillId="3" borderId="0" xfId="0" applyFill="1" applyAlignment="1">
      <alignment wrapText="1"/>
    </xf>
    <xf numFmtId="0" fontId="0" fillId="4" borderId="0" xfId="0" applyFill="1"/>
    <xf numFmtId="0" fontId="0" fillId="0" borderId="1" xfId="0" applyBorder="1"/>
    <xf numFmtId="0" fontId="0" fillId="0" borderId="1" xfId="0" applyBorder="1" applyAlignment="1">
      <alignment horizontal="center"/>
    </xf>
    <xf numFmtId="0" fontId="4" fillId="6" borderId="1" xfId="0" applyFont="1" applyFill="1" applyBorder="1" applyAlignment="1">
      <alignment horizontal="center" vertical="center" wrapText="1"/>
    </xf>
    <xf numFmtId="0" fontId="0" fillId="8" borderId="1" xfId="0" applyFill="1" applyBorder="1"/>
    <xf numFmtId="0" fontId="0" fillId="0" borderId="3" xfId="0" applyBorder="1"/>
    <xf numFmtId="0" fontId="0" fillId="0" borderId="3" xfId="0" applyBorder="1" applyAlignment="1">
      <alignment horizontal="center"/>
    </xf>
    <xf numFmtId="0" fontId="0" fillId="0" borderId="3" xfId="0" applyBorder="1" applyAlignment="1">
      <alignment horizontal="center" vertical="center"/>
    </xf>
    <xf numFmtId="0" fontId="0" fillId="8" borderId="3" xfId="0" applyFill="1" applyBorder="1"/>
    <xf numFmtId="0" fontId="4" fillId="6" borderId="3" xfId="0" applyFont="1" applyFill="1" applyBorder="1" applyAlignment="1">
      <alignment horizontal="center" vertical="center" wrapText="1"/>
    </xf>
    <xf numFmtId="0" fontId="5" fillId="0" borderId="3" xfId="0" applyFont="1" applyBorder="1" applyAlignment="1">
      <alignment vertical="center"/>
    </xf>
    <xf numFmtId="0" fontId="0" fillId="0" borderId="3" xfId="0" applyBorder="1" applyAlignment="1">
      <alignment horizontal="center" vertical="center" wrapText="1"/>
    </xf>
    <xf numFmtId="0" fontId="0" fillId="6" borderId="3" xfId="0" applyFill="1" applyBorder="1" applyAlignment="1">
      <alignment horizontal="center"/>
    </xf>
    <xf numFmtId="0" fontId="0" fillId="0" borderId="6" xfId="0" applyBorder="1" applyAlignment="1">
      <alignment horizontal="center" vertical="center"/>
    </xf>
    <xf numFmtId="0" fontId="5" fillId="0" borderId="5" xfId="0" applyFont="1" applyBorder="1" applyAlignment="1">
      <alignment vertical="center"/>
    </xf>
    <xf numFmtId="0" fontId="0" fillId="0" borderId="5" xfId="0" applyBorder="1" applyAlignment="1">
      <alignment horizontal="center" vertical="center" wrapText="1"/>
    </xf>
    <xf numFmtId="0" fontId="0" fillId="0" borderId="5" xfId="0" applyBorder="1"/>
    <xf numFmtId="0" fontId="0" fillId="0" borderId="6" xfId="0" applyBorder="1"/>
    <xf numFmtId="0" fontId="0" fillId="0" borderId="7" xfId="0" applyBorder="1"/>
    <xf numFmtId="0" fontId="5" fillId="0" borderId="12" xfId="0" applyFont="1" applyBorder="1" applyAlignment="1">
      <alignment vertical="center"/>
    </xf>
    <xf numFmtId="0" fontId="5" fillId="0" borderId="13" xfId="0" applyFont="1" applyBorder="1" applyAlignment="1">
      <alignment horizontal="center" vertical="center" wrapText="1"/>
    </xf>
    <xf numFmtId="0" fontId="0" fillId="6" borderId="12" xfId="0" applyFill="1" applyBorder="1" applyAlignment="1">
      <alignment wrapText="1"/>
    </xf>
    <xf numFmtId="0" fontId="0" fillId="6" borderId="14" xfId="0" applyFill="1" applyBorder="1" applyAlignment="1">
      <alignment wrapText="1"/>
    </xf>
    <xf numFmtId="0" fontId="0" fillId="0" borderId="5" xfId="0" applyBorder="1" applyAlignment="1">
      <alignment horizontal="left" vertical="center"/>
    </xf>
    <xf numFmtId="0" fontId="0" fillId="0" borderId="3" xfId="0" applyBorder="1" applyAlignment="1">
      <alignment vertical="center"/>
    </xf>
    <xf numFmtId="0" fontId="0" fillId="10" borderId="13" xfId="0" applyFill="1" applyBorder="1"/>
    <xf numFmtId="0" fontId="0" fillId="10" borderId="15" xfId="0" applyFill="1" applyBorder="1"/>
    <xf numFmtId="0" fontId="9" fillId="3" borderId="3" xfId="0" applyFont="1" applyFill="1" applyBorder="1" applyAlignment="1">
      <alignment horizontal="center" vertical="top" wrapText="1"/>
    </xf>
    <xf numFmtId="0" fontId="0" fillId="11" borderId="3" xfId="0" applyFill="1" applyBorder="1"/>
    <xf numFmtId="0" fontId="4" fillId="11" borderId="8" xfId="0" applyFont="1" applyFill="1" applyBorder="1" applyAlignment="1">
      <alignment horizontal="center" vertical="center" wrapText="1"/>
    </xf>
    <xf numFmtId="0" fontId="3" fillId="11" borderId="9" xfId="0" applyFont="1" applyFill="1" applyBorder="1" applyAlignment="1">
      <alignment horizontal="center" vertical="center"/>
    </xf>
    <xf numFmtId="0" fontId="4" fillId="11" borderId="7" xfId="0" applyFont="1" applyFill="1" applyBorder="1" applyAlignment="1">
      <alignment horizontal="center" vertical="center" wrapText="1"/>
    </xf>
    <xf numFmtId="0" fontId="7" fillId="11" borderId="3" xfId="0" applyFont="1" applyFill="1" applyBorder="1" applyAlignment="1">
      <alignment horizontal="center" vertical="center"/>
    </xf>
    <xf numFmtId="0" fontId="0" fillId="11" borderId="5" xfId="0" applyFill="1" applyBorder="1" applyAlignment="1">
      <alignment horizontal="center" vertical="center"/>
    </xf>
    <xf numFmtId="0" fontId="7" fillId="11" borderId="5" xfId="0" applyFont="1" applyFill="1" applyBorder="1" applyAlignment="1">
      <alignment horizontal="center" vertical="center"/>
    </xf>
    <xf numFmtId="0" fontId="0" fillId="11" borderId="3" xfId="0" applyFill="1" applyBorder="1" applyAlignment="1">
      <alignment horizontal="center" vertical="center"/>
    </xf>
    <xf numFmtId="0" fontId="0" fillId="6" borderId="12" xfId="0" applyFill="1" applyBorder="1" applyAlignment="1">
      <alignment horizontal="center" vertical="center" wrapText="1"/>
    </xf>
    <xf numFmtId="0" fontId="0" fillId="6" borderId="13" xfId="0" applyFill="1" applyBorder="1" applyAlignment="1">
      <alignment horizontal="center" vertical="center" wrapText="1"/>
    </xf>
    <xf numFmtId="0" fontId="2" fillId="5" borderId="1" xfId="0" applyFont="1" applyFill="1" applyBorder="1"/>
    <xf numFmtId="0" fontId="0" fillId="6" borderId="1" xfId="0" applyFill="1" applyBorder="1" applyAlignment="1">
      <alignment horizontal="center"/>
    </xf>
    <xf numFmtId="0" fontId="0" fillId="10" borderId="1" xfId="0" applyFill="1" applyBorder="1"/>
    <xf numFmtId="0" fontId="0" fillId="12" borderId="1" xfId="0" applyFill="1" applyBorder="1"/>
    <xf numFmtId="0" fontId="0" fillId="0" borderId="3" xfId="0" applyBorder="1" applyAlignment="1">
      <alignment wrapText="1"/>
    </xf>
    <xf numFmtId="0" fontId="0" fillId="6" borderId="3" xfId="0" applyFill="1" applyBorder="1"/>
    <xf numFmtId="0" fontId="4" fillId="0" borderId="3" xfId="0" applyFont="1" applyBorder="1" applyAlignment="1">
      <alignment horizontal="center"/>
    </xf>
    <xf numFmtId="0" fontId="0" fillId="8" borderId="3" xfId="0" applyFill="1" applyBorder="1" applyAlignment="1">
      <alignment horizontal="center" vertical="center"/>
    </xf>
    <xf numFmtId="0" fontId="10" fillId="7" borderId="3" xfId="0" applyFont="1" applyFill="1" applyBorder="1" applyAlignment="1">
      <alignment horizontal="center" vertical="center"/>
    </xf>
    <xf numFmtId="2" fontId="0" fillId="9" borderId="3" xfId="0" applyNumberFormat="1" applyFill="1" applyBorder="1"/>
    <xf numFmtId="0" fontId="4" fillId="11" borderId="3" xfId="0" applyFont="1" applyFill="1" applyBorder="1" applyAlignment="1">
      <alignment horizontal="center" vertical="center" wrapText="1"/>
    </xf>
    <xf numFmtId="0" fontId="11" fillId="0" borderId="3" xfId="0" applyFont="1" applyBorder="1" applyAlignment="1">
      <alignment vertical="top" wrapText="1"/>
    </xf>
    <xf numFmtId="0" fontId="12" fillId="0" borderId="1" xfId="0" applyFont="1" applyBorder="1"/>
    <xf numFmtId="14" fontId="0" fillId="0" borderId="0" xfId="0" applyNumberFormat="1"/>
    <xf numFmtId="0" fontId="11" fillId="6" borderId="20" xfId="0" applyFont="1" applyFill="1" applyBorder="1" applyAlignment="1">
      <alignment horizontal="center" vertical="top" wrapText="1"/>
    </xf>
    <xf numFmtId="0" fontId="11" fillId="6" borderId="0" xfId="0" applyFont="1" applyFill="1" applyAlignment="1">
      <alignment horizontal="center" vertical="top" wrapText="1"/>
    </xf>
    <xf numFmtId="0" fontId="3" fillId="8" borderId="18" xfId="0" applyFont="1" applyFill="1" applyBorder="1" applyAlignment="1">
      <alignment horizontal="center" vertical="center"/>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3" fillId="8" borderId="3" xfId="0" applyFont="1" applyFill="1" applyBorder="1" applyAlignment="1">
      <alignment horizontal="center" vertical="center"/>
    </xf>
    <xf numFmtId="0" fontId="3" fillId="8" borderId="4" xfId="0" applyFont="1" applyFill="1" applyBorder="1" applyAlignment="1">
      <alignment horizontal="center" vertical="center"/>
    </xf>
    <xf numFmtId="0" fontId="3" fillId="8" borderId="17" xfId="0" applyFont="1" applyFill="1" applyBorder="1" applyAlignment="1">
      <alignment horizontal="center" vertical="center"/>
    </xf>
    <xf numFmtId="0" fontId="11" fillId="6" borderId="4" xfId="0" applyFont="1" applyFill="1" applyBorder="1" applyAlignment="1">
      <alignment horizontal="center" vertical="center" wrapText="1"/>
    </xf>
    <xf numFmtId="0" fontId="0" fillId="6" borderId="18" xfId="0" applyFill="1" applyBorder="1" applyAlignment="1">
      <alignment horizontal="center" vertical="center" wrapText="1"/>
    </xf>
    <xf numFmtId="0" fontId="0" fillId="6" borderId="5" xfId="0" applyFill="1" applyBorder="1" applyAlignment="1">
      <alignment horizontal="center" vertical="center" wrapText="1"/>
    </xf>
    <xf numFmtId="0" fontId="4" fillId="8" borderId="3" xfId="0" applyFont="1" applyFill="1" applyBorder="1" applyAlignment="1">
      <alignment horizontal="center" vertical="center" wrapText="1"/>
    </xf>
    <xf numFmtId="0" fontId="4" fillId="10" borderId="3" xfId="0" applyFont="1" applyFill="1" applyBorder="1" applyAlignment="1">
      <alignment horizontal="center"/>
    </xf>
    <xf numFmtId="0" fontId="6" fillId="7" borderId="10" xfId="0" applyFont="1" applyFill="1" applyBorder="1" applyAlignment="1">
      <alignment horizontal="center" vertical="center"/>
    </xf>
    <xf numFmtId="0" fontId="6" fillId="7" borderId="11" xfId="0" applyFont="1" applyFill="1" applyBorder="1" applyAlignment="1">
      <alignment horizontal="center" vertical="center"/>
    </xf>
    <xf numFmtId="0" fontId="4" fillId="11" borderId="3" xfId="0" applyFont="1" applyFill="1" applyBorder="1" applyAlignment="1">
      <alignment horizontal="center"/>
    </xf>
    <xf numFmtId="0" fontId="4" fillId="11" borderId="6" xfId="0" applyFont="1" applyFill="1" applyBorder="1" applyAlignment="1">
      <alignment horizontal="center" vertical="top" wrapText="1"/>
    </xf>
    <xf numFmtId="0" fontId="4" fillId="11" borderId="16" xfId="0" applyFont="1" applyFill="1" applyBorder="1" applyAlignment="1">
      <alignment horizontal="center" vertical="top" wrapText="1"/>
    </xf>
    <xf numFmtId="0" fontId="4" fillId="11" borderId="7" xfId="0" applyFont="1" applyFill="1" applyBorder="1" applyAlignment="1">
      <alignment horizontal="center" vertical="top" wrapText="1"/>
    </xf>
    <xf numFmtId="0" fontId="4" fillId="6" borderId="3" xfId="0" applyFont="1" applyFill="1" applyBorder="1" applyAlignment="1">
      <alignment horizontal="center" vertical="top" wrapText="1"/>
    </xf>
    <xf numFmtId="0" fontId="11" fillId="6" borderId="18"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6" borderId="0" xfId="0" applyFont="1" applyFill="1" applyAlignment="1">
      <alignment horizontal="center" vertical="center" wrapText="1"/>
    </xf>
    <xf numFmtId="0" fontId="4" fillId="8" borderId="1" xfId="0" applyFont="1" applyFill="1" applyBorder="1" applyAlignment="1">
      <alignment horizontal="center" vertical="center" wrapText="1"/>
    </xf>
    <xf numFmtId="0" fontId="4" fillId="10" borderId="1" xfId="0" applyFont="1" applyFill="1" applyBorder="1" applyAlignment="1">
      <alignment horizontal="center"/>
    </xf>
    <xf numFmtId="0" fontId="4" fillId="12" borderId="1"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0" fillId="0" borderId="0" xfId="0" applyAlignment="1">
      <alignment horizontal="left" wrapText="1"/>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colors>
    <mruColors>
      <color rgb="FFF7F9EB"/>
      <color rgb="FFFFFAEB"/>
      <color rgb="FFFDF3ED"/>
      <color rgb="FFF0F3D7"/>
      <color rgb="FFE1F7FF"/>
      <color rgb="FFD8E806"/>
      <color rgb="FFF0FB61"/>
      <color rgb="FFFFD5D5"/>
      <color rgb="FFFFF4D5"/>
      <color rgb="FFFF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202566</xdr:colOff>
      <xdr:row>1</xdr:row>
      <xdr:rowOff>64133</xdr:rowOff>
    </xdr:from>
    <xdr:to>
      <xdr:col>17</xdr:col>
      <xdr:colOff>68279</xdr:colOff>
      <xdr:row>77</xdr:row>
      <xdr:rowOff>116633</xdr:rowOff>
    </xdr:to>
    <xdr:grpSp>
      <xdr:nvGrpSpPr>
        <xdr:cNvPr id="4" name="Group 3">
          <a:extLst>
            <a:ext uri="{FF2B5EF4-FFF2-40B4-BE49-F238E27FC236}">
              <a16:creationId xmlns:a16="http://schemas.microsoft.com/office/drawing/2014/main" id="{D8AC0063-9FF8-300F-220E-A6B0809BCFFB}"/>
            </a:ext>
          </a:extLst>
        </xdr:cNvPr>
        <xdr:cNvGrpSpPr/>
      </xdr:nvGrpSpPr>
      <xdr:grpSpPr>
        <a:xfrm>
          <a:off x="202566" y="258521"/>
          <a:ext cx="10314055" cy="14825969"/>
          <a:chOff x="202566" y="248801"/>
          <a:chExt cx="10275177" cy="14087296"/>
        </a:xfrm>
      </xdr:grpSpPr>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02566" y="248801"/>
            <a:ext cx="10275177" cy="14087296"/>
          </a:xfrm>
          <a:prstGeom prst="rect">
            <a:avLst/>
          </a:prstGeom>
          <a:solidFill>
            <a:srgbClr val="E1F7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i="0" u="sng">
                <a:solidFill>
                  <a:schemeClr val="dk1"/>
                </a:solidFill>
                <a:effectLst/>
                <a:latin typeface="+mn-lt"/>
                <a:ea typeface="+mn-ea"/>
                <a:cs typeface="+mn-cs"/>
              </a:rPr>
              <a:t>Turbine</a:t>
            </a:r>
            <a:r>
              <a:rPr lang="en-US" sz="1600" b="1" i="0" u="sng" baseline="0">
                <a:solidFill>
                  <a:schemeClr val="dk1"/>
                </a:solidFill>
                <a:effectLst/>
                <a:latin typeface="+mn-lt"/>
                <a:ea typeface="+mn-ea"/>
                <a:cs typeface="+mn-cs"/>
              </a:rPr>
              <a:t> </a:t>
            </a:r>
            <a:r>
              <a:rPr lang="en-US" sz="1600" b="1" i="0" u="sng">
                <a:solidFill>
                  <a:schemeClr val="dk1"/>
                </a:solidFill>
                <a:effectLst/>
                <a:latin typeface="+mn-lt"/>
                <a:ea typeface="+mn-ea"/>
                <a:cs typeface="+mn-cs"/>
              </a:rPr>
              <a:t>Density</a:t>
            </a:r>
            <a:r>
              <a:rPr lang="en-US" sz="1600" b="1" i="0" u="sng" baseline="0">
                <a:solidFill>
                  <a:schemeClr val="dk1"/>
                </a:solidFill>
                <a:effectLst/>
                <a:latin typeface="+mn-lt"/>
                <a:ea typeface="+mn-ea"/>
                <a:cs typeface="+mn-cs"/>
              </a:rPr>
              <a:t> Weighted Proportion (</a:t>
            </a:r>
            <a:r>
              <a:rPr lang="en-US" sz="1600" b="1" i="0" u="sng">
                <a:solidFill>
                  <a:schemeClr val="dk1"/>
                </a:solidFill>
                <a:effectLst/>
                <a:latin typeface="+mn-lt"/>
                <a:ea typeface="+mn-ea"/>
                <a:cs typeface="+mn-cs"/>
              </a:rPr>
              <a:t>DWP)</a:t>
            </a:r>
            <a:r>
              <a:rPr lang="en-US" sz="1600" b="1" i="0" u="sng" baseline="0">
                <a:solidFill>
                  <a:schemeClr val="dk1"/>
                </a:solidFill>
                <a:effectLst/>
                <a:latin typeface="+mn-lt"/>
                <a:ea typeface="+mn-ea"/>
                <a:cs typeface="+mn-cs"/>
              </a:rPr>
              <a:t> Calculation Tool </a:t>
            </a:r>
          </a:p>
          <a:p>
            <a:endParaRPr lang="en-US" sz="800" b="1" i="1" baseline="0">
              <a:solidFill>
                <a:schemeClr val="dk1"/>
              </a:solidFill>
              <a:effectLst/>
              <a:latin typeface="+mn-lt"/>
              <a:ea typeface="+mn-ea"/>
              <a:cs typeface="+mn-cs"/>
            </a:endParaRPr>
          </a:p>
          <a:p>
            <a:r>
              <a:rPr lang="en-US" sz="1600" b="0" i="1">
                <a:solidFill>
                  <a:schemeClr val="dk1"/>
                </a:solidFill>
                <a:effectLst/>
                <a:latin typeface="+mn-lt"/>
                <a:ea typeface="+mn-ea"/>
                <a:cs typeface="+mn-cs"/>
              </a:rPr>
              <a:t>The</a:t>
            </a:r>
            <a:r>
              <a:rPr lang="en-US" sz="1600" b="0" i="1" baseline="0">
                <a:solidFill>
                  <a:schemeClr val="dk1"/>
                </a:solidFill>
                <a:effectLst/>
                <a:latin typeface="+mn-lt"/>
                <a:ea typeface="+mn-ea"/>
                <a:cs typeface="+mn-cs"/>
              </a:rPr>
              <a:t> 'Turbine DWP'</a:t>
            </a:r>
            <a:r>
              <a:rPr lang="en-US" sz="1600" b="0" i="1">
                <a:solidFill>
                  <a:schemeClr val="dk1"/>
                </a:solidFill>
                <a:effectLst/>
                <a:latin typeface="+mn-lt"/>
                <a:ea typeface="+mn-ea"/>
                <a:cs typeface="+mn-cs"/>
              </a:rPr>
              <a:t>  worksheet will calculate an adjustment for unsearched area at</a:t>
            </a:r>
            <a:r>
              <a:rPr lang="en-US" sz="1600" b="0" i="1" baseline="0">
                <a:solidFill>
                  <a:schemeClr val="dk1"/>
                </a:solidFill>
                <a:effectLst/>
                <a:latin typeface="+mn-lt"/>
                <a:ea typeface="+mn-ea"/>
                <a:cs typeface="+mn-cs"/>
              </a:rPr>
              <a:t> sample turbines</a:t>
            </a:r>
            <a:endParaRPr lang="en-US" sz="1600" b="0">
              <a:solidFill>
                <a:schemeClr val="dk1"/>
              </a:solidFill>
              <a:effectLst/>
              <a:latin typeface="+mn-lt"/>
              <a:ea typeface="+mn-ea"/>
              <a:cs typeface="+mn-cs"/>
            </a:endParaRPr>
          </a:p>
          <a:p>
            <a:r>
              <a:rPr lang="en-US" sz="1100">
                <a:solidFill>
                  <a:schemeClr val="dk1"/>
                </a:solidFill>
                <a:effectLst/>
                <a:latin typeface="+mn-lt"/>
                <a:ea typeface="+mn-ea"/>
                <a:cs typeface="+mn-cs"/>
              </a:rPr>
              <a:t>(Please refer to the Good Practice Handbook Section 3.3.7.1 &amp; Box 3.4 for further information on DWP and the DWP tool)</a:t>
            </a:r>
          </a:p>
          <a:p>
            <a:pPr lvl="0"/>
            <a:endParaRPr lang="en-US" sz="1100">
              <a:solidFill>
                <a:schemeClr val="dk1"/>
              </a:solidFill>
              <a:effectLst/>
              <a:latin typeface="+mn-lt"/>
              <a:ea typeface="+mn-ea"/>
              <a:cs typeface="+mn-cs"/>
            </a:endParaRPr>
          </a:p>
          <a:p>
            <a:pPr lvl="0"/>
            <a:r>
              <a:rPr lang="en-US" sz="1200" b="1">
                <a:solidFill>
                  <a:schemeClr val="dk1"/>
                </a:solidFill>
                <a:effectLst/>
                <a:latin typeface="+mn-lt"/>
                <a:ea typeface="+mn-ea"/>
                <a:cs typeface="+mn-cs"/>
              </a:rPr>
              <a:t>Data input </a:t>
            </a:r>
            <a:r>
              <a:rPr lang="en-US" sz="1200" b="0">
                <a:solidFill>
                  <a:schemeClr val="dk1"/>
                </a:solidFill>
                <a:effectLst/>
                <a:latin typeface="+mn-lt"/>
                <a:ea typeface="+mn-ea"/>
                <a:cs typeface="+mn-cs"/>
              </a:rPr>
              <a:t>cells</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are colored </a:t>
            </a:r>
            <a:r>
              <a:rPr lang="en-US" sz="1200" b="1" baseline="0">
                <a:solidFill>
                  <a:schemeClr val="dk1"/>
                </a:solidFill>
                <a:effectLst/>
                <a:latin typeface="+mn-lt"/>
                <a:ea typeface="+mn-ea"/>
                <a:cs typeface="+mn-cs"/>
              </a:rPr>
              <a:t>blue</a:t>
            </a:r>
            <a:endParaRPr lang="en-US" sz="12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Data check</a:t>
            </a:r>
            <a:r>
              <a:rPr lang="en-US" sz="1200" b="1" baseline="0">
                <a:solidFill>
                  <a:schemeClr val="dk1"/>
                </a:solidFill>
                <a:effectLst/>
                <a:latin typeface="+mn-lt"/>
                <a:ea typeface="+mn-ea"/>
                <a:cs typeface="+mn-cs"/>
              </a:rPr>
              <a:t> </a:t>
            </a:r>
            <a:r>
              <a:rPr lang="en-US" sz="1200" b="0" baseline="0">
                <a:solidFill>
                  <a:schemeClr val="dk1"/>
                </a:solidFill>
                <a:effectLst/>
                <a:latin typeface="+mn-lt"/>
                <a:ea typeface="+mn-ea"/>
                <a:cs typeface="+mn-cs"/>
              </a:rPr>
              <a:t>cells</a:t>
            </a:r>
            <a:r>
              <a:rPr lang="en-US" sz="1200" b="1">
                <a:solidFill>
                  <a:schemeClr val="dk1"/>
                </a:solidFill>
                <a:effectLst/>
                <a:latin typeface="+mn-lt"/>
                <a:ea typeface="+mn-ea"/>
                <a:cs typeface="+mn-cs"/>
              </a:rPr>
              <a:t> </a:t>
            </a:r>
            <a:r>
              <a:rPr lang="en-US" sz="1200" b="1" baseline="0">
                <a:solidFill>
                  <a:schemeClr val="dk1"/>
                </a:solidFill>
                <a:effectLst/>
                <a:latin typeface="+mn-lt"/>
                <a:ea typeface="+mn-ea"/>
                <a:cs typeface="+mn-cs"/>
              </a:rPr>
              <a:t> </a:t>
            </a:r>
            <a:r>
              <a:rPr lang="en-US" sz="1200" baseline="0">
                <a:solidFill>
                  <a:schemeClr val="dk1"/>
                </a:solidFill>
                <a:effectLst/>
                <a:latin typeface="+mn-lt"/>
                <a:ea typeface="+mn-ea"/>
                <a:cs typeface="+mn-cs"/>
              </a:rPr>
              <a:t>are colored </a:t>
            </a:r>
            <a:r>
              <a:rPr lang="en-US" sz="1200" b="1" baseline="0">
                <a:solidFill>
                  <a:schemeClr val="dk1"/>
                </a:solidFill>
                <a:effectLst/>
                <a:latin typeface="+mn-lt"/>
                <a:ea typeface="+mn-ea"/>
                <a:cs typeface="+mn-cs"/>
              </a:rPr>
              <a:t>yellow</a:t>
            </a:r>
            <a:endParaRPr lang="en-GB" sz="1200" b="1">
              <a:effectLst/>
            </a:endParaRPr>
          </a:p>
          <a:p>
            <a:pPr lvl="0"/>
            <a:r>
              <a:rPr lang="en-US" sz="1200" b="1">
                <a:solidFill>
                  <a:schemeClr val="dk1"/>
                </a:solidFill>
                <a:effectLst/>
                <a:latin typeface="+mn-lt"/>
                <a:ea typeface="+mn-ea"/>
                <a:cs typeface="+mn-cs"/>
              </a:rPr>
              <a:t>DWP</a:t>
            </a:r>
            <a:r>
              <a:rPr lang="en-US" sz="1200" b="1" baseline="0">
                <a:solidFill>
                  <a:schemeClr val="dk1"/>
                </a:solidFill>
                <a:effectLst/>
                <a:latin typeface="+mn-lt"/>
                <a:ea typeface="+mn-ea"/>
                <a:cs typeface="+mn-cs"/>
              </a:rPr>
              <a:t> o</a:t>
            </a:r>
            <a:r>
              <a:rPr lang="en-US" sz="1200" b="1">
                <a:solidFill>
                  <a:schemeClr val="dk1"/>
                </a:solidFill>
                <a:effectLst/>
                <a:latin typeface="+mn-lt"/>
                <a:ea typeface="+mn-ea"/>
                <a:cs typeface="+mn-cs"/>
              </a:rPr>
              <a:t>utput data</a:t>
            </a:r>
            <a:r>
              <a:rPr lang="en-US" sz="1200" b="1" baseline="0">
                <a:solidFill>
                  <a:schemeClr val="dk1"/>
                </a:solidFill>
                <a:effectLst/>
                <a:latin typeface="+mn-lt"/>
                <a:ea typeface="+mn-ea"/>
                <a:cs typeface="+mn-cs"/>
              </a:rPr>
              <a:t> </a:t>
            </a:r>
            <a:r>
              <a:rPr lang="en-US" sz="1200" b="0" baseline="0">
                <a:solidFill>
                  <a:schemeClr val="dk1"/>
                </a:solidFill>
                <a:effectLst/>
                <a:latin typeface="+mn-lt"/>
                <a:ea typeface="+mn-ea"/>
                <a:cs typeface="+mn-cs"/>
              </a:rPr>
              <a:t>cells</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are colored </a:t>
            </a:r>
            <a:r>
              <a:rPr lang="en-US" sz="1200" b="1">
                <a:solidFill>
                  <a:schemeClr val="dk1"/>
                </a:solidFill>
                <a:effectLst/>
                <a:latin typeface="+mn-lt"/>
                <a:ea typeface="+mn-ea"/>
                <a:cs typeface="+mn-cs"/>
              </a:rPr>
              <a:t>red</a:t>
            </a:r>
          </a:p>
          <a:p>
            <a:endParaRPr lang="en-US" sz="1100" b="1">
              <a:solidFill>
                <a:schemeClr val="dk1"/>
              </a:solidFill>
              <a:effectLst/>
              <a:latin typeface="+mn-lt"/>
              <a:ea typeface="+mn-ea"/>
              <a:cs typeface="+mn-cs"/>
            </a:endParaRPr>
          </a:p>
          <a:p>
            <a:r>
              <a:rPr lang="en-US" sz="1600" b="1" u="sng">
                <a:solidFill>
                  <a:schemeClr val="dk1"/>
                </a:solidFill>
                <a:effectLst/>
                <a:latin typeface="+mn-lt"/>
                <a:ea typeface="+mn-ea"/>
                <a:cs typeface="+mn-cs"/>
              </a:rPr>
              <a:t>General</a:t>
            </a:r>
            <a:r>
              <a:rPr lang="en-US" sz="1600" u="sng">
                <a:solidFill>
                  <a:schemeClr val="dk1"/>
                </a:solidFill>
                <a:effectLst/>
                <a:latin typeface="+mn-lt"/>
                <a:ea typeface="+mn-ea"/>
                <a:cs typeface="+mn-cs"/>
              </a:rPr>
              <a:t> </a:t>
            </a:r>
          </a:p>
          <a:p>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Separate searched area adjustments should be calculated for each different type of WEF turbine </a:t>
            </a:r>
            <a:r>
              <a:rPr lang="en-US" sz="1100">
                <a:solidFill>
                  <a:schemeClr val="dk1"/>
                </a:solidFill>
                <a:effectLst/>
                <a:latin typeface="+mn-lt"/>
                <a:ea typeface="+mn-ea"/>
                <a:cs typeface="+mn-cs"/>
              </a:rPr>
              <a:t>, because the searched area adjustment may vary based on turbine size. This is best achieved by using a separate copy of the ‘Appendix B DWP</a:t>
            </a:r>
            <a:r>
              <a:rPr lang="en-US" sz="1100" baseline="0">
                <a:solidFill>
                  <a:schemeClr val="dk1"/>
                </a:solidFill>
                <a:effectLst/>
                <a:latin typeface="+mn-lt"/>
                <a:ea typeface="+mn-ea"/>
                <a:cs typeface="+mn-cs"/>
              </a:rPr>
              <a:t> and Searcher Efficiency Placement Tools</a:t>
            </a:r>
            <a:r>
              <a:rPr lang="en-US" sz="1100">
                <a:solidFill>
                  <a:schemeClr val="dk1"/>
                </a:solidFill>
                <a:effectLst/>
                <a:latin typeface="+mn-lt"/>
                <a:ea typeface="+mn-ea"/>
                <a:cs typeface="+mn-cs"/>
              </a:rPr>
              <a:t>’ spreadsheet for each type of WEF turbine. </a:t>
            </a:r>
            <a:r>
              <a:rPr lang="en-US" sz="1100" b="1" i="1">
                <a:solidFill>
                  <a:sysClr val="windowText" lastClr="000000"/>
                </a:solidFill>
                <a:effectLst/>
                <a:latin typeface="+mn-lt"/>
                <a:ea typeface="+mn-ea"/>
                <a:cs typeface="+mn-cs"/>
              </a:rPr>
              <a:t>To avoid DWP calculation errors, do not copy the ‘Turbine DWP’ worksheet only.</a:t>
            </a:r>
          </a:p>
          <a:p>
            <a:pPr lvl="0"/>
            <a:r>
              <a:rPr lang="en-US" sz="1100" b="1">
                <a:solidFill>
                  <a:schemeClr val="dk1"/>
                </a:solidFill>
                <a:effectLst/>
                <a:latin typeface="+mn-lt"/>
                <a:ea typeface="+mn-ea"/>
                <a:cs typeface="+mn-cs"/>
              </a:rPr>
              <a:t>Separate searched area adjustments should be calculated if turbines operate differently during different periods</a:t>
            </a:r>
            <a:r>
              <a:rPr lang="en-US" sz="1100">
                <a:solidFill>
                  <a:schemeClr val="dk1"/>
                </a:solidFill>
                <a:effectLst/>
                <a:latin typeface="+mn-lt"/>
                <a:ea typeface="+mn-ea"/>
                <a:cs typeface="+mn-cs"/>
              </a:rPr>
              <a:t> (i.e. with different cut-in speeds or with curtailment on demand). This is best achieved by using a separate copy of the ‘Appendix B - DWP</a:t>
            </a:r>
            <a:r>
              <a:rPr lang="en-US" sz="1100" baseline="0">
                <a:solidFill>
                  <a:schemeClr val="dk1"/>
                </a:solidFill>
                <a:effectLst/>
                <a:latin typeface="+mn-lt"/>
                <a:ea typeface="+mn-ea"/>
                <a:cs typeface="+mn-cs"/>
              </a:rPr>
              <a:t> and Searcher Efficiency Placement Tools</a:t>
            </a:r>
            <a:r>
              <a:rPr lang="en-US" sz="1100">
                <a:solidFill>
                  <a:schemeClr val="dk1"/>
                </a:solidFill>
                <a:effectLst/>
                <a:latin typeface="+mn-lt"/>
                <a:ea typeface="+mn-ea"/>
                <a:cs typeface="+mn-cs"/>
              </a:rPr>
              <a:t>’ spreadsheet for each type turbine operation. </a:t>
            </a:r>
            <a:r>
              <a:rPr lang="en-US" sz="1100" b="1" i="1">
                <a:solidFill>
                  <a:sysClr val="windowText" lastClr="000000"/>
                </a:solidFill>
                <a:effectLst/>
                <a:latin typeface="+mn-lt"/>
                <a:ea typeface="+mn-ea"/>
                <a:cs typeface="+mn-cs"/>
              </a:rPr>
              <a:t>To avoid DWP calculation errors, do not copy of  the ‘Turbine DWP’ worksheet only.</a:t>
            </a:r>
          </a:p>
          <a:p>
            <a:pPr lvl="0"/>
            <a:r>
              <a:rPr lang="en-US" sz="1100" b="1">
                <a:solidFill>
                  <a:schemeClr val="dk1"/>
                </a:solidFill>
                <a:effectLst/>
                <a:latin typeface="+mn-lt"/>
                <a:ea typeface="+mn-ea"/>
                <a:cs typeface="+mn-cs"/>
              </a:rPr>
              <a:t>The worksheet is configured for a maximum of 100 turbines</a:t>
            </a:r>
            <a:r>
              <a:rPr lang="en-US" sz="1100">
                <a:solidFill>
                  <a:schemeClr val="dk1"/>
                </a:solidFill>
                <a:effectLst/>
                <a:latin typeface="+mn-lt"/>
                <a:ea typeface="+mn-ea"/>
                <a:cs typeface="+mn-cs"/>
              </a:rPr>
              <a:t>.  If your study includes more than 100 searched turbines, use</a:t>
            </a:r>
            <a:r>
              <a:rPr lang="en-US" sz="1100" baseline="0">
                <a:solidFill>
                  <a:schemeClr val="dk1"/>
                </a:solidFill>
                <a:effectLst/>
                <a:latin typeface="+mn-lt"/>
                <a:ea typeface="+mn-ea"/>
                <a:cs typeface="+mn-cs"/>
              </a:rPr>
              <a:t> this spreadsheet for turbines 1-100 and then a separate copy of the </a:t>
            </a:r>
            <a:r>
              <a:rPr lang="en-US" sz="1100">
                <a:solidFill>
                  <a:schemeClr val="dk1"/>
                </a:solidFill>
                <a:effectLst/>
                <a:latin typeface="+mn-lt"/>
                <a:ea typeface="+mn-ea"/>
                <a:cs typeface="+mn-cs"/>
              </a:rPr>
              <a:t>‘Appendix B - DWP</a:t>
            </a:r>
            <a:r>
              <a:rPr lang="en-US" sz="1100" baseline="0">
                <a:solidFill>
                  <a:schemeClr val="dk1"/>
                </a:solidFill>
                <a:effectLst/>
                <a:latin typeface="+mn-lt"/>
                <a:ea typeface="+mn-ea"/>
                <a:cs typeface="+mn-cs"/>
              </a:rPr>
              <a:t> and Searcher Efficiency Placement Tools</a:t>
            </a:r>
            <a:r>
              <a:rPr lang="en-US" sz="1100">
                <a:solidFill>
                  <a:schemeClr val="dk1"/>
                </a:solidFill>
                <a:effectLst/>
                <a:latin typeface="+mn-lt"/>
                <a:ea typeface="+mn-ea"/>
                <a:cs typeface="+mn-cs"/>
              </a:rPr>
              <a:t>’ spreadsheet for turbines 101-200.</a:t>
            </a:r>
            <a:r>
              <a:rPr lang="en-US" sz="1100" baseline="0">
                <a:solidFill>
                  <a:schemeClr val="dk1"/>
                </a:solidFill>
                <a:effectLst/>
                <a:latin typeface="+mn-lt"/>
                <a:ea typeface="+mn-ea"/>
                <a:cs typeface="+mn-cs"/>
              </a:rPr>
              <a:t> </a:t>
            </a:r>
            <a:r>
              <a:rPr lang="en-US" sz="1100" b="1" i="1" baseline="0">
                <a:solidFill>
                  <a:sysClr val="windowText" lastClr="000000"/>
                </a:solidFill>
                <a:effectLst/>
                <a:latin typeface="+mn-lt"/>
                <a:ea typeface="+mn-ea"/>
                <a:cs typeface="+mn-cs"/>
              </a:rPr>
              <a:t>To avoid errors do not attempt to extend  a 'Turbine DWP' worksheet to calcluate more than 100 turbine DWP values</a:t>
            </a:r>
            <a:r>
              <a:rPr lang="en-US" sz="1100" b="1" i="1">
                <a:solidFill>
                  <a:sysClr val="windowText" lastClr="000000"/>
                </a:solidFill>
                <a:effectLst/>
                <a:latin typeface="+mn-lt"/>
                <a:ea typeface="+mn-ea"/>
                <a:cs typeface="+mn-cs"/>
              </a:rPr>
              <a:t> </a:t>
            </a:r>
            <a:r>
              <a:rPr lang="en-US" sz="1100" b="1" i="1" baseline="0">
                <a:solidFill>
                  <a:sysClr val="windowText" lastClr="000000"/>
                </a:solidFill>
                <a:effectLst/>
                <a:latin typeface="+mn-lt"/>
                <a:ea typeface="+mn-ea"/>
                <a:cs typeface="+mn-cs"/>
              </a:rPr>
              <a:t> </a:t>
            </a:r>
          </a:p>
          <a:p>
            <a:pPr lvl="0"/>
            <a:r>
              <a:rPr lang="en-US" sz="1100" b="1">
                <a:solidFill>
                  <a:schemeClr val="dk1"/>
                </a:solidFill>
                <a:effectLst/>
                <a:latin typeface="+mn-lt"/>
                <a:ea typeface="+mn-ea"/>
                <a:cs typeface="+mn-cs"/>
              </a:rPr>
              <a:t>The worksheet is configured for a maximum search radius of 250 m</a:t>
            </a:r>
            <a:r>
              <a:rPr lang="en-US" sz="1100">
                <a:solidFill>
                  <a:schemeClr val="dk1"/>
                </a:solidFill>
                <a:effectLst/>
                <a:latin typeface="+mn-lt"/>
                <a:ea typeface="+mn-ea"/>
                <a:cs typeface="+mn-cs"/>
              </a:rPr>
              <a:t>.  In the unlikely event that you have a larger search radius, seek help from a statistician.</a:t>
            </a:r>
          </a:p>
          <a:p>
            <a:pPr lvl="0"/>
            <a:endParaRPr lang="en-US" sz="1100">
              <a:solidFill>
                <a:schemeClr val="dk1"/>
              </a:solidFill>
              <a:effectLst/>
              <a:latin typeface="+mn-lt"/>
              <a:ea typeface="+mn-ea"/>
              <a:cs typeface="+mn-cs"/>
            </a:endParaRPr>
          </a:p>
          <a:p>
            <a:pPr lvl="0"/>
            <a:r>
              <a:rPr lang="en-US" sz="1600" b="1" u="sng">
                <a:solidFill>
                  <a:schemeClr val="dk1"/>
                </a:solidFill>
                <a:effectLst/>
                <a:latin typeface="+mn-lt"/>
                <a:ea typeface="+mn-ea"/>
                <a:cs typeface="+mn-cs"/>
              </a:rPr>
              <a:t>How to use the 'Turbine</a:t>
            </a:r>
            <a:r>
              <a:rPr lang="en-US" sz="1600" b="1" u="sng" baseline="0">
                <a:solidFill>
                  <a:schemeClr val="dk1"/>
                </a:solidFill>
                <a:effectLst/>
                <a:latin typeface="+mn-lt"/>
                <a:ea typeface="+mn-ea"/>
                <a:cs typeface="+mn-cs"/>
              </a:rPr>
              <a:t> DWP' worksheet</a:t>
            </a:r>
            <a:endParaRPr lang="en-US" sz="1600" b="1" u="sng">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r>
              <a:rPr lang="en-US" sz="1400" b="1">
                <a:solidFill>
                  <a:sysClr val="windowText" lastClr="000000"/>
                </a:solidFill>
                <a:effectLst/>
                <a:latin typeface="+mn-lt"/>
                <a:ea typeface="+mn-ea"/>
                <a:cs typeface="+mn-cs"/>
              </a:rPr>
              <a:t>1. Enter the proportion of area searched data into cells L12 to DG61 on the Turbine DWP data entry tab</a:t>
            </a:r>
            <a:r>
              <a:rPr lang="en-US" sz="1400">
                <a:solidFill>
                  <a:srgbClr val="0070C0"/>
                </a:solidFill>
                <a:effectLst/>
                <a:latin typeface="+mn-lt"/>
                <a:ea typeface="+mn-ea"/>
                <a:cs typeface="+mn-cs"/>
              </a:rPr>
              <a:t>. </a:t>
            </a:r>
          </a:p>
          <a:p>
            <a:endParaRPr lang="en-US" sz="800">
              <a:solidFill>
                <a:srgbClr val="0070C0"/>
              </a:solidFill>
              <a:effectLst/>
              <a:latin typeface="+mn-lt"/>
              <a:ea typeface="+mn-ea"/>
              <a:cs typeface="+mn-cs"/>
            </a:endParaRPr>
          </a:p>
          <a:p>
            <a:r>
              <a:rPr lang="en-US" sz="1100" b="0">
                <a:solidFill>
                  <a:schemeClr val="dk1"/>
                </a:solidFill>
                <a:effectLst/>
                <a:latin typeface="+mn-lt"/>
                <a:ea typeface="+mn-ea"/>
                <a:cs typeface="+mn-cs"/>
              </a:rPr>
              <a:t>*  The proportion of area searched is a number between 0 and 1 (</a:t>
            </a:r>
            <a:r>
              <a:rPr lang="en-US" sz="1100">
                <a:solidFill>
                  <a:schemeClr val="dk1"/>
                </a:solidFill>
                <a:effectLst/>
                <a:latin typeface="+mn-lt"/>
                <a:ea typeface="+mn-ea"/>
                <a:cs typeface="+mn-cs"/>
              </a:rPr>
              <a:t>a percentage divided by 100) and needs to be estimated for each 5</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m wide ring around the turbine.  </a:t>
            </a:r>
          </a:p>
          <a:p>
            <a:r>
              <a:rPr lang="en-US" sz="1100">
                <a:solidFill>
                  <a:schemeClr val="dk1"/>
                </a:solidFill>
                <a:effectLst/>
                <a:latin typeface="+mn-lt"/>
                <a:ea typeface="+mn-ea"/>
                <a:cs typeface="+mn-cs"/>
              </a:rPr>
              <a:t>*  5 m wide rings are indicated in  column F. </a:t>
            </a:r>
          </a:p>
          <a:p>
            <a:r>
              <a:rPr lang="en-US" sz="1100">
                <a:solidFill>
                  <a:schemeClr val="dk1"/>
                </a:solidFill>
                <a:effectLst/>
                <a:latin typeface="+mn-lt"/>
                <a:ea typeface="+mn-ea"/>
                <a:cs typeface="+mn-cs"/>
              </a:rPr>
              <a:t>*  If the proportion of area searched is less than 0.01, it is treated as a zero.</a:t>
            </a:r>
          </a:p>
          <a:p>
            <a:pPr lvl="0"/>
            <a:r>
              <a:rPr lang="en-US" sz="1100" b="0" i="0">
                <a:solidFill>
                  <a:sysClr val="windowText" lastClr="000000"/>
                </a:solidFill>
                <a:effectLst/>
                <a:latin typeface="+mn-lt"/>
                <a:ea typeface="+mn-ea"/>
                <a:cs typeface="+mn-cs"/>
              </a:rPr>
              <a:t>*  </a:t>
            </a:r>
            <a:r>
              <a:rPr lang="en-US" sz="1100" b="1" i="0">
                <a:solidFill>
                  <a:sysClr val="windowText" lastClr="000000"/>
                </a:solidFill>
                <a:effectLst/>
                <a:latin typeface="+mn-lt"/>
                <a:ea typeface="+mn-ea"/>
                <a:cs typeface="+mn-cs"/>
              </a:rPr>
              <a:t>Turbines with no search effort should be left blank, </a:t>
            </a:r>
            <a:r>
              <a:rPr lang="en-US" sz="1100" b="1" i="0" u="sng">
                <a:solidFill>
                  <a:sysClr val="windowText" lastClr="000000"/>
                </a:solidFill>
                <a:effectLst/>
                <a:latin typeface="+mn-lt"/>
                <a:ea typeface="+mn-ea"/>
                <a:cs typeface="+mn-cs"/>
              </a:rPr>
              <a:t>not</a:t>
            </a:r>
            <a:r>
              <a:rPr lang="en-US" sz="1100" b="1" i="0">
                <a:solidFill>
                  <a:sysClr val="windowText" lastClr="000000"/>
                </a:solidFill>
                <a:effectLst/>
                <a:latin typeface="+mn-lt"/>
                <a:ea typeface="+mn-ea"/>
                <a:cs typeface="+mn-cs"/>
              </a:rPr>
              <a:t> populated with zeros.</a:t>
            </a:r>
          </a:p>
          <a:p>
            <a:r>
              <a:rPr lang="en-GB" sz="1100">
                <a:solidFill>
                  <a:sysClr val="windowText" lastClr="000000"/>
                </a:solidFill>
                <a:effectLst/>
                <a:latin typeface="+mn-lt"/>
                <a:ea typeface="+mn-ea"/>
                <a:cs typeface="+mn-cs"/>
              </a:rPr>
              <a:t> </a:t>
            </a:r>
            <a:endParaRPr lang="en-US" sz="1100">
              <a:solidFill>
                <a:sysClr val="windowText" lastClr="000000"/>
              </a:solidFill>
              <a:effectLst/>
              <a:latin typeface="+mn-lt"/>
              <a:ea typeface="+mn-ea"/>
              <a:cs typeface="+mn-cs"/>
            </a:endParaRPr>
          </a:p>
          <a:p>
            <a:r>
              <a:rPr lang="en-GB" sz="1100" b="0" u="sng">
                <a:solidFill>
                  <a:sysClr val="windowText" lastClr="000000"/>
                </a:solidFill>
                <a:effectLst/>
                <a:latin typeface="+mn-lt"/>
                <a:ea typeface="+mn-ea"/>
                <a:cs typeface="+mn-cs"/>
              </a:rPr>
              <a:t>Data checks</a:t>
            </a:r>
          </a:p>
          <a:p>
            <a:r>
              <a:rPr lang="en-US" sz="1100" b="0">
                <a:solidFill>
                  <a:sysClr val="windowText" lastClr="000000"/>
                </a:solidFill>
                <a:effectLst/>
                <a:latin typeface="+mn-lt"/>
                <a:ea typeface="+mn-ea"/>
                <a:cs typeface="+mn-cs"/>
              </a:rPr>
              <a:t>* The average proportion of area searched within each 5</a:t>
            </a:r>
            <a:r>
              <a:rPr lang="en-US" sz="1100" b="0" baseline="0">
                <a:solidFill>
                  <a:sysClr val="windowText" lastClr="000000"/>
                </a:solidFill>
                <a:effectLst/>
                <a:latin typeface="+mn-lt"/>
                <a:ea typeface="+mn-ea"/>
                <a:cs typeface="+mn-cs"/>
              </a:rPr>
              <a:t> m wide ring </a:t>
            </a:r>
            <a:r>
              <a:rPr lang="en-US" sz="1100" b="0">
                <a:solidFill>
                  <a:sysClr val="windowText" lastClr="000000"/>
                </a:solidFill>
                <a:effectLst/>
                <a:latin typeface="+mn-lt"/>
                <a:ea typeface="+mn-ea"/>
                <a:cs typeface="+mn-cs"/>
              </a:rPr>
              <a:t> across the wind farm is given in column E (e.g. E12</a:t>
            </a:r>
            <a:r>
              <a:rPr lang="en-US" sz="1100" b="0" baseline="0">
                <a:solidFill>
                  <a:sysClr val="windowText" lastClr="000000"/>
                </a:solidFill>
                <a:effectLst/>
                <a:latin typeface="+mn-lt"/>
                <a:ea typeface="+mn-ea"/>
                <a:cs typeface="+mn-cs"/>
              </a:rPr>
              <a:t> gives the average proportion of area searched for the 0-5 m ring across all turbines)</a:t>
            </a:r>
            <a:endParaRPr lang="en-US" sz="1100" b="0">
              <a:solidFill>
                <a:sysClr val="windowText" lastClr="000000"/>
              </a:solidFill>
              <a:effectLst/>
              <a:latin typeface="+mn-lt"/>
              <a:ea typeface="+mn-ea"/>
              <a:cs typeface="+mn-cs"/>
            </a:endParaRPr>
          </a:p>
          <a:p>
            <a:pPr lvl="0"/>
            <a:r>
              <a:rPr lang="en-US" sz="1100" b="0">
                <a:solidFill>
                  <a:sysClr val="windowText" lastClr="000000"/>
                </a:solidFill>
                <a:effectLst/>
                <a:latin typeface="+mn-lt"/>
                <a:ea typeface="+mn-ea"/>
                <a:cs typeface="+mn-cs"/>
              </a:rPr>
              <a:t>* The number of turbines contributing to the average proportion of area searched  is given in column D.  </a:t>
            </a:r>
            <a:r>
              <a:rPr lang="en-US" sz="1100" b="1" i="0">
                <a:solidFill>
                  <a:sysClr val="windowText" lastClr="000000"/>
                </a:solidFill>
                <a:effectLst/>
                <a:latin typeface="+mn-lt"/>
                <a:ea typeface="+mn-ea"/>
                <a:cs typeface="+mn-cs"/>
              </a:rPr>
              <a:t>Ensure that this number is equal to the number of turbines searched </a:t>
            </a:r>
            <a:r>
              <a:rPr lang="en-US" sz="1100" b="1">
                <a:solidFill>
                  <a:sysClr val="windowText" lastClr="000000"/>
                </a:solidFill>
                <a:effectLst/>
                <a:latin typeface="+mn-lt"/>
                <a:ea typeface="+mn-ea"/>
                <a:cs typeface="+mn-cs"/>
              </a:rPr>
              <a:t>during the PCFM study</a:t>
            </a:r>
            <a:r>
              <a:rPr lang="en-US" sz="1100" b="0">
                <a:solidFill>
                  <a:sysClr val="windowText" lastClr="000000"/>
                </a:solidFill>
                <a:effectLst/>
                <a:latin typeface="+mn-lt"/>
                <a:ea typeface="+mn-ea"/>
                <a:cs typeface="+mn-cs"/>
              </a:rPr>
              <a:t>.</a:t>
            </a:r>
          </a:p>
          <a:p>
            <a:pPr lvl="0"/>
            <a:r>
              <a:rPr lang="en-US" sz="1100" b="0">
                <a:solidFill>
                  <a:sysClr val="windowText" lastClr="000000"/>
                </a:solidFill>
                <a:effectLst/>
                <a:latin typeface="+mn-lt"/>
                <a:ea typeface="+mn-ea"/>
                <a:cs typeface="+mn-cs"/>
              </a:rPr>
              <a:t>* A </a:t>
            </a:r>
            <a:r>
              <a:rPr lang="en-US" sz="1100" b="0" i="1">
                <a:solidFill>
                  <a:sysClr val="windowText" lastClr="000000"/>
                </a:solidFill>
                <a:effectLst/>
                <a:latin typeface="+mn-lt"/>
                <a:ea typeface="+mn-ea"/>
                <a:cs typeface="+mn-cs"/>
              </a:rPr>
              <a:t>'zero</a:t>
            </a:r>
            <a:r>
              <a:rPr lang="en-US" sz="1100" b="0" i="1" baseline="0">
                <a:solidFill>
                  <a:sysClr val="windowText" lastClr="000000"/>
                </a:solidFill>
                <a:effectLst/>
                <a:latin typeface="+mn-lt"/>
                <a:ea typeface="+mn-ea"/>
                <a:cs typeface="+mn-cs"/>
              </a:rPr>
              <a:t> search effort</a:t>
            </a:r>
            <a:r>
              <a:rPr lang="en-US" sz="1100" b="0" baseline="0">
                <a:solidFill>
                  <a:sysClr val="windowText" lastClr="000000"/>
                </a:solidFill>
                <a:effectLst/>
                <a:latin typeface="+mn-lt"/>
                <a:ea typeface="+mn-ea"/>
                <a:cs typeface="+mn-cs"/>
              </a:rPr>
              <a:t>' </a:t>
            </a:r>
            <a:r>
              <a:rPr lang="en-US" sz="1100" b="0">
                <a:solidFill>
                  <a:sysClr val="windowText" lastClr="000000"/>
                </a:solidFill>
                <a:effectLst/>
                <a:latin typeface="+mn-lt"/>
                <a:ea typeface="+mn-ea"/>
                <a:cs typeface="+mn-cs"/>
              </a:rPr>
              <a:t>warning is given in row 10 for any turbine that has zero search effort. </a:t>
            </a:r>
            <a:r>
              <a:rPr lang="en-US" sz="1100" b="1">
                <a:solidFill>
                  <a:sysClr val="windowText" lastClr="000000"/>
                </a:solidFill>
                <a:effectLst/>
                <a:latin typeface="+mn-lt"/>
                <a:ea typeface="+mn-ea"/>
                <a:cs typeface="+mn-cs"/>
              </a:rPr>
              <a:t>Ensure that </a:t>
            </a:r>
            <a:r>
              <a:rPr lang="en-US" sz="1100" b="1" u="sng">
                <a:solidFill>
                  <a:sysClr val="windowText" lastClr="000000"/>
                </a:solidFill>
                <a:effectLst/>
                <a:latin typeface="+mn-lt"/>
                <a:ea typeface="+mn-ea"/>
                <a:cs typeface="+mn-cs"/>
              </a:rPr>
              <a:t>all searched turbines</a:t>
            </a:r>
            <a:r>
              <a:rPr lang="en-US" sz="1100" b="1">
                <a:solidFill>
                  <a:sysClr val="windowText" lastClr="000000"/>
                </a:solidFill>
                <a:effectLst/>
                <a:latin typeface="+mn-lt"/>
                <a:ea typeface="+mn-ea"/>
                <a:cs typeface="+mn-cs"/>
              </a:rPr>
              <a:t> are included</a:t>
            </a:r>
            <a:r>
              <a:rPr lang="en-US" sz="1100" b="0">
                <a:solidFill>
                  <a:sysClr val="windowText" lastClr="000000"/>
                </a:solidFill>
                <a:effectLst/>
                <a:latin typeface="+mn-lt"/>
                <a:ea typeface="+mn-ea"/>
                <a:cs typeface="+mn-cs"/>
              </a:rPr>
              <a:t>.</a:t>
            </a:r>
            <a:r>
              <a:rPr lang="en-US" sz="1100" b="0" baseline="0">
                <a:solidFill>
                  <a:sysClr val="windowText" lastClr="000000"/>
                </a:solidFill>
                <a:effectLst/>
                <a:latin typeface="+mn-lt"/>
                <a:ea typeface="+mn-ea"/>
                <a:cs typeface="+mn-cs"/>
              </a:rPr>
              <a:t> </a:t>
            </a:r>
            <a:endParaRPr lang="en-US" sz="1100" b="0">
              <a:solidFill>
                <a:sysClr val="windowText" lastClr="000000"/>
              </a:solidFill>
              <a:effectLst/>
              <a:latin typeface="+mn-lt"/>
              <a:ea typeface="+mn-ea"/>
              <a:cs typeface="+mn-cs"/>
            </a:endParaRPr>
          </a:p>
          <a:p>
            <a:endParaRPr lang="en-US" sz="1100" b="1">
              <a:solidFill>
                <a:schemeClr val="dk1"/>
              </a:solidFill>
              <a:effectLst/>
              <a:latin typeface="+mn-lt"/>
              <a:ea typeface="+mn-ea"/>
              <a:cs typeface="+mn-cs"/>
            </a:endParaRPr>
          </a:p>
          <a:p>
            <a:r>
              <a:rPr lang="en-US" sz="1400" b="1">
                <a:solidFill>
                  <a:sysClr val="windowText" lastClr="000000"/>
                </a:solidFill>
                <a:effectLst/>
                <a:latin typeface="+mn-lt"/>
                <a:ea typeface="+mn-ea"/>
                <a:cs typeface="+mn-cs"/>
              </a:rPr>
              <a:t>2. Enter the number of carcasses found of each size class (columns G to J) in the appropriate rows in based on the distance of the carcasses from the turbines.</a:t>
            </a:r>
            <a:endParaRPr lang="en-GB" sz="1100" b="1" u="sng">
              <a:solidFill>
                <a:schemeClr val="dk1"/>
              </a:solidFill>
              <a:effectLst/>
              <a:latin typeface="+mn-lt"/>
              <a:ea typeface="+mn-ea"/>
              <a:cs typeface="+mn-cs"/>
            </a:endParaRPr>
          </a:p>
          <a:p>
            <a:endParaRPr lang="en-GB" sz="800" b="0" u="sng">
              <a:solidFill>
                <a:srgbClr val="0070C0"/>
              </a:solidFill>
              <a:effectLst/>
              <a:latin typeface="+mn-lt"/>
              <a:ea typeface="+mn-ea"/>
              <a:cs typeface="+mn-cs"/>
            </a:endParaRPr>
          </a:p>
          <a:p>
            <a:r>
              <a:rPr lang="en-GB" sz="1100" b="0" u="sng">
                <a:solidFill>
                  <a:sysClr val="windowText" lastClr="000000"/>
                </a:solidFill>
                <a:effectLst/>
                <a:latin typeface="+mn-lt"/>
                <a:ea typeface="+mn-ea"/>
                <a:cs typeface="+mn-cs"/>
              </a:rPr>
              <a:t>Data check</a:t>
            </a:r>
          </a:p>
          <a:p>
            <a:pPr lvl="0"/>
            <a:r>
              <a:rPr lang="en-US" sz="1100" b="0">
                <a:solidFill>
                  <a:sysClr val="windowText" lastClr="000000"/>
                </a:solidFill>
                <a:effectLst/>
                <a:latin typeface="+mn-lt"/>
                <a:ea typeface="+mn-ea"/>
                <a:cs typeface="+mn-cs"/>
              </a:rPr>
              <a:t>Column K will perform a check to ensure that no carcasses are indicated where there is zero search effort.  Be sure to check column K to see that there are no errors. Errors</a:t>
            </a:r>
            <a:r>
              <a:rPr lang="en-US" sz="1100" b="0" baseline="0">
                <a:solidFill>
                  <a:sysClr val="windowText" lastClr="000000"/>
                </a:solidFill>
                <a:effectLst/>
                <a:latin typeface="+mn-lt"/>
                <a:ea typeface="+mn-ea"/>
                <a:cs typeface="+mn-cs"/>
              </a:rPr>
              <a:t> are indicated with the message: </a:t>
            </a:r>
            <a:r>
              <a:rPr lang="en-US" sz="1100" b="0" i="1" baseline="0">
                <a:solidFill>
                  <a:sysClr val="windowText" lastClr="000000"/>
                </a:solidFill>
                <a:effectLst/>
                <a:latin typeface="+mn-lt"/>
                <a:ea typeface="+mn-ea"/>
                <a:cs typeface="+mn-cs"/>
              </a:rPr>
              <a:t>'</a:t>
            </a:r>
            <a:r>
              <a:rPr lang="en-US" sz="1100" b="0" i="1" u="none" baseline="0">
                <a:solidFill>
                  <a:sysClr val="windowText" lastClr="000000"/>
                </a:solidFill>
                <a:effectLst/>
                <a:latin typeface="+mn-lt"/>
                <a:ea typeface="+mn-ea"/>
                <a:cs typeface="+mn-cs"/>
              </a:rPr>
              <a:t>Carcasess associated with zero search effort!</a:t>
            </a:r>
            <a:r>
              <a:rPr lang="en-US" sz="1100" b="0" i="0" u="none" baseline="0">
                <a:solidFill>
                  <a:sysClr val="windowText" lastClr="000000"/>
                </a:solidFill>
                <a:effectLst/>
                <a:latin typeface="+mn-lt"/>
                <a:ea typeface="+mn-ea"/>
                <a:cs typeface="+mn-cs"/>
              </a:rPr>
              <a:t> No error  is indicated by message 'OK'</a:t>
            </a:r>
            <a:endParaRPr lang="en-US" sz="1100" b="0" u="none">
              <a:solidFill>
                <a:sysClr val="windowText" lastClr="000000"/>
              </a:solidFill>
              <a:effectLst/>
              <a:latin typeface="+mn-lt"/>
              <a:ea typeface="+mn-ea"/>
              <a:cs typeface="+mn-cs"/>
            </a:endParaRPr>
          </a:p>
          <a:p>
            <a:pPr lvl="0"/>
            <a:endParaRPr lang="en-US" sz="1100">
              <a:solidFill>
                <a:schemeClr val="dk1"/>
              </a:solidFill>
              <a:effectLst/>
              <a:latin typeface="+mn-lt"/>
              <a:ea typeface="+mn-ea"/>
              <a:cs typeface="+mn-cs"/>
            </a:endParaRPr>
          </a:p>
          <a:p>
            <a:r>
              <a:rPr lang="en-US" sz="1400" b="1">
                <a:solidFill>
                  <a:schemeClr val="dk1"/>
                </a:solidFill>
                <a:effectLst/>
                <a:latin typeface="+mn-lt"/>
                <a:ea typeface="+mn-ea"/>
                <a:cs typeface="+mn-cs"/>
              </a:rPr>
              <a:t>3. Select a size class to obtain searched area adjustments in cell B11 (a drop-down box)</a:t>
            </a:r>
            <a:endParaRPr lang="en-US" sz="1400">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400" b="1">
                <a:solidFill>
                  <a:schemeClr val="dk1"/>
                </a:solidFill>
                <a:effectLst/>
                <a:latin typeface="+mn-lt"/>
                <a:ea typeface="+mn-ea"/>
                <a:cs typeface="+mn-cs"/>
              </a:rPr>
              <a:t>4. Copy turbine IDs and DWP</a:t>
            </a:r>
            <a:r>
              <a:rPr lang="en-US" sz="1400" b="1" baseline="0">
                <a:solidFill>
                  <a:schemeClr val="dk1"/>
                </a:solidFill>
                <a:effectLst/>
                <a:latin typeface="+mn-lt"/>
                <a:ea typeface="+mn-ea"/>
                <a:cs typeface="+mn-cs"/>
              </a:rPr>
              <a:t> values </a:t>
            </a:r>
            <a:r>
              <a:rPr lang="en-US" sz="1400" b="1">
                <a:solidFill>
                  <a:schemeClr val="dk1"/>
                </a:solidFill>
                <a:effectLst/>
                <a:latin typeface="+mn-lt"/>
                <a:ea typeface="+mn-ea"/>
                <a:cs typeface="+mn-cs"/>
              </a:rPr>
              <a:t>from cells A11 to B111 and paste as values* into a separate spreadsheet for use in GenEst. </a:t>
            </a:r>
            <a:endParaRPr lang="en-US" sz="1400">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400" b="1">
                <a:solidFill>
                  <a:schemeClr val="dk1"/>
                </a:solidFill>
                <a:effectLst/>
                <a:latin typeface="+mn-lt"/>
                <a:ea typeface="+mn-ea"/>
                <a:cs typeface="+mn-cs"/>
              </a:rPr>
              <a:t>5. You will need to repeat steps 3 and 4 for each size class of carcass, because searched area adjustments will be different for each size class</a:t>
            </a:r>
            <a:endParaRPr lang="en-US" sz="14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To paste as values, right click in a cell, choose "Paste Special..." and then select the "Values" radio button under Paste.  Finally, select "OK"</a:t>
            </a:r>
          </a:p>
          <a:p>
            <a:r>
              <a:rPr lang="en-US" sz="1100">
                <a:solidFill>
                  <a:schemeClr val="dk1"/>
                </a:solidFill>
                <a:effectLst/>
                <a:latin typeface="+mn-lt"/>
                <a:ea typeface="+mn-ea"/>
                <a:cs typeface="+mn-cs"/>
              </a:rPr>
              <a:t> </a:t>
            </a:r>
          </a:p>
          <a:p>
            <a:r>
              <a:rPr lang="en-GB" sz="1100">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072735" y="10650628"/>
            <a:ext cx="3946340" cy="3201632"/>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441325</xdr:colOff>
      <xdr:row>0</xdr:row>
      <xdr:rowOff>21590</xdr:rowOff>
    </xdr:from>
    <xdr:to>
      <xdr:col>18</xdr:col>
      <xdr:colOff>100330</xdr:colOff>
      <xdr:row>62</xdr:row>
      <xdr:rowOff>58420</xdr:rowOff>
    </xdr:to>
    <xdr:grpSp>
      <xdr:nvGrpSpPr>
        <xdr:cNvPr id="4" name="Group 3">
          <a:extLst>
            <a:ext uri="{FF2B5EF4-FFF2-40B4-BE49-F238E27FC236}">
              <a16:creationId xmlns:a16="http://schemas.microsoft.com/office/drawing/2014/main" id="{5F08165F-AEF3-A0AB-A615-6758E8B1CAC4}"/>
            </a:ext>
          </a:extLst>
        </xdr:cNvPr>
        <xdr:cNvGrpSpPr/>
      </xdr:nvGrpSpPr>
      <xdr:grpSpPr>
        <a:xfrm>
          <a:off x="441325" y="21590"/>
          <a:ext cx="10569460" cy="11967133"/>
          <a:chOff x="405765" y="134620"/>
          <a:chExt cx="10622915" cy="9431020"/>
        </a:xfrm>
      </xdr:grpSpPr>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405765" y="134620"/>
            <a:ext cx="10622915" cy="9431020"/>
          </a:xfrm>
          <a:prstGeom prst="rect">
            <a:avLst/>
          </a:prstGeom>
          <a:solidFill>
            <a:srgbClr val="FDF3E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i="0" u="sng">
                <a:solidFill>
                  <a:schemeClr val="dk1"/>
                </a:solidFill>
                <a:effectLst/>
                <a:latin typeface="+mn-lt"/>
                <a:ea typeface="+mn-ea"/>
                <a:cs typeface="+mn-cs"/>
              </a:rPr>
              <a:t>OHL Density Weighted Proportion (DWP) Calculation Tool </a:t>
            </a:r>
          </a:p>
          <a:p>
            <a:endParaRPr lang="en-GB" sz="1600" b="1" i="1">
              <a:solidFill>
                <a:schemeClr val="dk1"/>
              </a:solidFill>
              <a:effectLst/>
              <a:latin typeface="+mn-lt"/>
              <a:ea typeface="+mn-ea"/>
              <a:cs typeface="+mn-cs"/>
            </a:endParaRPr>
          </a:p>
          <a:p>
            <a:r>
              <a:rPr lang="en-GB" sz="1600" b="0" i="1">
                <a:solidFill>
                  <a:schemeClr val="dk1"/>
                </a:solidFill>
                <a:effectLst/>
                <a:latin typeface="+mn-lt"/>
                <a:ea typeface="+mn-ea"/>
                <a:cs typeface="+mn-cs"/>
              </a:rPr>
              <a:t>The 'OHL DWP'  worksheet will calculate an</a:t>
            </a:r>
            <a:r>
              <a:rPr lang="en-GB" sz="1600" b="0" i="1" baseline="0">
                <a:solidFill>
                  <a:schemeClr val="dk1"/>
                </a:solidFill>
                <a:effectLst/>
                <a:latin typeface="+mn-lt"/>
                <a:ea typeface="+mn-ea"/>
                <a:cs typeface="+mn-cs"/>
              </a:rPr>
              <a:t> </a:t>
            </a:r>
            <a:r>
              <a:rPr lang="en-GB" sz="1600" b="0" i="1">
                <a:solidFill>
                  <a:schemeClr val="dk1"/>
                </a:solidFill>
                <a:effectLst/>
                <a:latin typeface="+mn-lt"/>
                <a:ea typeface="+mn-ea"/>
                <a:cs typeface="+mn-cs"/>
              </a:rPr>
              <a:t>adjustment for unsearched area for OHL</a:t>
            </a:r>
            <a:r>
              <a:rPr lang="en-GB" sz="1600" b="0" i="1" baseline="0">
                <a:solidFill>
                  <a:schemeClr val="dk1"/>
                </a:solidFill>
                <a:effectLst/>
                <a:latin typeface="+mn-lt"/>
                <a:ea typeface="+mn-ea"/>
                <a:cs typeface="+mn-cs"/>
              </a:rPr>
              <a:t> sample search plots</a:t>
            </a:r>
            <a:endParaRPr lang="en-GB" sz="1600" b="0" i="1">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Data input </a:t>
            </a:r>
            <a:r>
              <a:rPr lang="en-US" sz="1100" b="0">
                <a:solidFill>
                  <a:schemeClr val="dk1"/>
                </a:solidFill>
                <a:effectLst/>
                <a:latin typeface="+mn-lt"/>
                <a:ea typeface="+mn-ea"/>
                <a:cs typeface="+mn-cs"/>
              </a:rPr>
              <a:t>cells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colored </a:t>
            </a:r>
            <a:r>
              <a:rPr lang="en-US" sz="1100" b="1" baseline="0">
                <a:solidFill>
                  <a:schemeClr val="dk1"/>
                </a:solidFill>
                <a:effectLst/>
                <a:latin typeface="+mn-lt"/>
                <a:ea typeface="+mn-ea"/>
                <a:cs typeface="+mn-cs"/>
              </a:rPr>
              <a:t>blue</a:t>
            </a:r>
            <a:endParaRPr lang="en-GB">
              <a:effectLst/>
            </a:endParaRPr>
          </a:p>
          <a:p>
            <a:pPr eaLnBrk="1" fontAlgn="auto" latinLnBrk="0" hangingPunct="1"/>
            <a:r>
              <a:rPr lang="en-US" sz="1100" b="1">
                <a:solidFill>
                  <a:schemeClr val="dk1"/>
                </a:solidFill>
                <a:effectLst/>
                <a:latin typeface="+mn-lt"/>
                <a:ea typeface="+mn-ea"/>
                <a:cs typeface="+mn-cs"/>
              </a:rPr>
              <a:t>Data check</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cells</a:t>
            </a:r>
            <a:r>
              <a:rPr lang="en-US" sz="1100" b="1">
                <a:solidFill>
                  <a:schemeClr val="dk1"/>
                </a:solidFill>
                <a:effectLst/>
                <a:latin typeface="+mn-lt"/>
                <a:ea typeface="+mn-ea"/>
                <a:cs typeface="+mn-cs"/>
              </a:rPr>
              <a:t> </a:t>
            </a:r>
            <a:r>
              <a:rPr lang="en-US" sz="1100" b="1" baseline="0">
                <a:solidFill>
                  <a:schemeClr val="dk1"/>
                </a:solidFill>
                <a:effectLst/>
                <a:latin typeface="+mn-lt"/>
                <a:ea typeface="+mn-ea"/>
                <a:cs typeface="+mn-cs"/>
              </a:rPr>
              <a:t> </a:t>
            </a:r>
            <a:r>
              <a:rPr lang="en-US" sz="1100" baseline="0">
                <a:solidFill>
                  <a:schemeClr val="dk1"/>
                </a:solidFill>
                <a:effectLst/>
                <a:latin typeface="+mn-lt"/>
                <a:ea typeface="+mn-ea"/>
                <a:cs typeface="+mn-cs"/>
              </a:rPr>
              <a:t>are colored </a:t>
            </a:r>
            <a:r>
              <a:rPr lang="en-US" sz="1100" b="1" baseline="0">
                <a:solidFill>
                  <a:schemeClr val="dk1"/>
                </a:solidFill>
                <a:effectLst/>
                <a:latin typeface="+mn-lt"/>
                <a:ea typeface="+mn-ea"/>
                <a:cs typeface="+mn-cs"/>
              </a:rPr>
              <a:t>yellow</a:t>
            </a:r>
            <a:endParaRPr lang="en-GB">
              <a:effectLst/>
            </a:endParaRPr>
          </a:p>
          <a:p>
            <a:r>
              <a:rPr lang="en-US" sz="1100" b="1">
                <a:solidFill>
                  <a:schemeClr val="dk1"/>
                </a:solidFill>
                <a:effectLst/>
                <a:latin typeface="+mn-lt"/>
                <a:ea typeface="+mn-ea"/>
                <a:cs typeface="+mn-cs"/>
              </a:rPr>
              <a:t>OHL</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DWP</a:t>
            </a:r>
            <a:r>
              <a:rPr lang="en-US" sz="1100" b="1" baseline="0">
                <a:solidFill>
                  <a:schemeClr val="dk1"/>
                </a:solidFill>
                <a:effectLst/>
                <a:latin typeface="+mn-lt"/>
                <a:ea typeface="+mn-ea"/>
                <a:cs typeface="+mn-cs"/>
              </a:rPr>
              <a:t> o</a:t>
            </a:r>
            <a:r>
              <a:rPr lang="en-US" sz="1100" b="1">
                <a:solidFill>
                  <a:schemeClr val="dk1"/>
                </a:solidFill>
                <a:effectLst/>
                <a:latin typeface="+mn-lt"/>
                <a:ea typeface="+mn-ea"/>
                <a:cs typeface="+mn-cs"/>
              </a:rPr>
              <a:t>utput cell</a:t>
            </a:r>
            <a:r>
              <a:rPr lang="en-US" sz="1100" b="1" baseline="0">
                <a:solidFill>
                  <a:schemeClr val="dk1"/>
                </a:solidFill>
                <a:effectLst/>
                <a:latin typeface="+mn-lt"/>
                <a:ea typeface="+mn-ea"/>
                <a:cs typeface="+mn-cs"/>
              </a:rPr>
              <a:t> </a:t>
            </a:r>
            <a:r>
              <a:rPr lang="en-US" sz="1100" b="0">
                <a:solidFill>
                  <a:schemeClr val="dk1"/>
                </a:solidFill>
                <a:effectLst/>
                <a:latin typeface="+mn-lt"/>
                <a:ea typeface="+mn-ea"/>
                <a:cs typeface="+mn-cs"/>
              </a:rPr>
              <a:t>is</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colored </a:t>
            </a:r>
            <a:r>
              <a:rPr lang="en-US" sz="1100" b="1">
                <a:solidFill>
                  <a:schemeClr val="dk1"/>
                </a:solidFill>
                <a:effectLst/>
                <a:latin typeface="+mn-lt"/>
                <a:ea typeface="+mn-ea"/>
                <a:cs typeface="+mn-cs"/>
              </a:rPr>
              <a:t>red</a:t>
            </a:r>
            <a:endParaRPr lang="en-GB">
              <a:effectLst/>
            </a:endParaRPr>
          </a:p>
          <a:p>
            <a:r>
              <a:rPr lang="en-GB"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lvl="0"/>
            <a:r>
              <a:rPr lang="en-US" sz="1200" b="1">
                <a:solidFill>
                  <a:schemeClr val="dk1"/>
                </a:solidFill>
                <a:effectLst/>
                <a:latin typeface="+mn-lt"/>
                <a:ea typeface="+mn-ea"/>
                <a:cs typeface="+mn-cs"/>
              </a:rPr>
              <a:t>1. Enter maximum line height (m) in cell B5</a:t>
            </a:r>
          </a:p>
          <a:p>
            <a:pPr lvl="0"/>
            <a:endParaRPr lang="en-US" sz="1200" b="1">
              <a:solidFill>
                <a:schemeClr val="dk1"/>
              </a:solidFill>
              <a:effectLst/>
              <a:latin typeface="+mn-lt"/>
              <a:ea typeface="+mn-ea"/>
              <a:cs typeface="+mn-cs"/>
            </a:endParaRPr>
          </a:p>
          <a:p>
            <a:pPr lvl="0"/>
            <a:r>
              <a:rPr lang="en-US" sz="1200" b="1">
                <a:solidFill>
                  <a:schemeClr val="dk1"/>
                </a:solidFill>
                <a:effectLst/>
                <a:latin typeface="+mn-lt"/>
                <a:ea typeface="+mn-ea"/>
                <a:cs typeface="+mn-cs"/>
              </a:rPr>
              <a:t>2. Check in cell B6</a:t>
            </a:r>
            <a:r>
              <a:rPr lang="en-US" sz="1200" b="1" baseline="0">
                <a:solidFill>
                  <a:schemeClr val="dk1"/>
                </a:solidFill>
                <a:effectLst/>
                <a:latin typeface="+mn-lt"/>
                <a:ea typeface="+mn-ea"/>
                <a:cs typeface="+mn-cs"/>
              </a:rPr>
              <a:t> that the default flight speed of 18 m/s is appropriate for the species of interest and change if necessary.</a:t>
            </a:r>
          </a:p>
          <a:p>
            <a:pPr lvl="0"/>
            <a:endParaRPr lang="en-US" sz="1100" b="1" baseline="0">
              <a:solidFill>
                <a:schemeClr val="dk1"/>
              </a:solidFill>
              <a:effectLst/>
              <a:latin typeface="+mn-lt"/>
              <a:ea typeface="+mn-ea"/>
              <a:cs typeface="+mn-cs"/>
            </a:endParaRPr>
          </a:p>
          <a:p>
            <a:r>
              <a:rPr lang="en-US" sz="1200" b="0" i="0">
                <a:solidFill>
                  <a:schemeClr val="dk1"/>
                </a:solidFill>
                <a:effectLst/>
                <a:latin typeface="+mn-lt"/>
                <a:ea typeface="+mn-ea"/>
                <a:cs typeface="+mn-cs"/>
              </a:rPr>
              <a:t>*For reference, the flight speeds of some of the faster birds in each group are given below:</a:t>
            </a:r>
            <a:endParaRPr lang="en-GB" sz="1200">
              <a:effectLst/>
            </a:endParaRPr>
          </a:p>
          <a:p>
            <a:endParaRPr lang="en-US" sz="1200" b="0" i="0">
              <a:solidFill>
                <a:schemeClr val="dk1"/>
              </a:solidFill>
              <a:effectLst/>
              <a:latin typeface="+mn-lt"/>
              <a:ea typeface="+mn-ea"/>
              <a:cs typeface="+mn-cs"/>
            </a:endParaRPr>
          </a:p>
          <a:p>
            <a:r>
              <a:rPr lang="en-US" sz="1200" b="0" i="0">
                <a:solidFill>
                  <a:schemeClr val="dk1"/>
                </a:solidFill>
                <a:effectLst/>
                <a:latin typeface="+mn-lt"/>
                <a:ea typeface="+mn-ea"/>
                <a:cs typeface="+mn-cs"/>
              </a:rPr>
              <a:t>  Swans, ducks and geese:  </a:t>
            </a:r>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22 m/s</a:t>
            </a:r>
            <a:r>
              <a:rPr lang="en-US" sz="1200">
                <a:solidFill>
                  <a:schemeClr val="dk1"/>
                </a:solidFill>
                <a:effectLst/>
                <a:latin typeface="+mn-lt"/>
                <a:ea typeface="+mn-ea"/>
                <a:cs typeface="+mn-cs"/>
              </a:rPr>
              <a:t> </a:t>
            </a:r>
            <a:endParaRPr lang="en-GB" sz="1200">
              <a:effectLst/>
            </a:endParaRPr>
          </a:p>
          <a:p>
            <a:pPr eaLnBrk="1" fontAlgn="auto" latinLnBrk="0" hangingPunct="1"/>
            <a:r>
              <a:rPr lang="en-US" sz="1200" b="0" i="0">
                <a:solidFill>
                  <a:schemeClr val="dk1"/>
                </a:solidFill>
                <a:effectLst/>
                <a:latin typeface="+mn-lt"/>
                <a:ea typeface="+mn-ea"/>
                <a:cs typeface="+mn-cs"/>
              </a:rPr>
              <a:t>  Flamingos, pigeons and swifts:</a:t>
            </a:r>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16 m/s</a:t>
            </a:r>
            <a:r>
              <a:rPr lang="en-US" sz="1200">
                <a:solidFill>
                  <a:schemeClr val="dk1"/>
                </a:solidFill>
                <a:effectLst/>
                <a:latin typeface="+mn-lt"/>
                <a:ea typeface="+mn-ea"/>
                <a:cs typeface="+mn-cs"/>
              </a:rPr>
              <a:t> </a:t>
            </a:r>
            <a:endParaRPr lang="en-GB" sz="1200">
              <a:effectLst/>
            </a:endParaRPr>
          </a:p>
          <a:p>
            <a:pPr eaLnBrk="1" fontAlgn="auto" latinLnBrk="0" hangingPunct="1"/>
            <a:r>
              <a:rPr lang="en-US" sz="1200" b="0" i="0">
                <a:solidFill>
                  <a:schemeClr val="dk1"/>
                </a:solidFill>
                <a:effectLst/>
                <a:latin typeface="+mn-lt"/>
                <a:ea typeface="+mn-ea"/>
                <a:cs typeface="+mn-cs"/>
              </a:rPr>
              <a:t>  Waders, gulls and terns:  </a:t>
            </a:r>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20 m/s</a:t>
            </a:r>
            <a:endParaRPr lang="en-GB" sz="1200">
              <a:effectLst/>
            </a:endParaRPr>
          </a:p>
          <a:p>
            <a:pPr eaLnBrk="1" fontAlgn="auto" latinLnBrk="0" hangingPunct="1"/>
            <a:r>
              <a:rPr lang="en-US" sz="1200" b="0" i="0">
                <a:solidFill>
                  <a:schemeClr val="dk1"/>
                </a:solidFill>
                <a:effectLst/>
                <a:latin typeface="+mn-lt"/>
                <a:ea typeface="+mn-ea"/>
                <a:cs typeface="+mn-cs"/>
              </a:rPr>
              <a:t>  Divers, comorants, pelicans, herons, storks and cranes:  </a:t>
            </a:r>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19 m/s</a:t>
            </a:r>
            <a:endParaRPr lang="en-GB" sz="1200">
              <a:effectLst/>
            </a:endParaRPr>
          </a:p>
          <a:p>
            <a:pPr eaLnBrk="1" fontAlgn="auto" latinLnBrk="0" hangingPunct="1"/>
            <a:r>
              <a:rPr lang="en-US" sz="1200" b="0" i="0">
                <a:solidFill>
                  <a:schemeClr val="dk1"/>
                </a:solidFill>
                <a:effectLst/>
                <a:latin typeface="+mn-lt"/>
                <a:ea typeface="+mn-ea"/>
                <a:cs typeface="+mn-cs"/>
              </a:rPr>
              <a:t>  Falcons, crows and songbirds:  </a:t>
            </a:r>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16 m/s</a:t>
            </a:r>
            <a:endParaRPr lang="en-GB" sz="1200">
              <a:effectLst/>
            </a:endParaRPr>
          </a:p>
          <a:p>
            <a:pPr eaLnBrk="1" fontAlgn="auto" latinLnBrk="0" hangingPunct="1"/>
            <a:r>
              <a:rPr lang="en-US" sz="1200" b="0" i="0">
                <a:solidFill>
                  <a:schemeClr val="dk1"/>
                </a:solidFill>
                <a:effectLst/>
                <a:latin typeface="+mn-lt"/>
                <a:ea typeface="+mn-ea"/>
                <a:cs typeface="+mn-cs"/>
              </a:rPr>
              <a:t>  Hawks, eagles, osprey and bee-eater:  </a:t>
            </a:r>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14 m/s</a:t>
            </a:r>
            <a:r>
              <a:rPr lang="en-US" sz="1200">
                <a:solidFill>
                  <a:schemeClr val="dk1"/>
                </a:solidFill>
                <a:effectLst/>
                <a:latin typeface="+mn-lt"/>
                <a:ea typeface="+mn-ea"/>
                <a:cs typeface="+mn-cs"/>
              </a:rPr>
              <a:t>  </a:t>
            </a:r>
            <a:endParaRPr lang="en-GB" sz="1200">
              <a:effectLst/>
            </a:endParaRPr>
          </a:p>
          <a:p>
            <a:pPr eaLnBrk="1" fontAlgn="auto" latinLnBrk="0" hangingPunct="1"/>
            <a:endParaRPr lang="en-US" sz="1200" b="1" i="0">
              <a:solidFill>
                <a:schemeClr val="dk1"/>
              </a:solidFill>
              <a:effectLst/>
              <a:latin typeface="+mn-lt"/>
              <a:ea typeface="+mn-ea"/>
              <a:cs typeface="+mn-cs"/>
            </a:endParaRPr>
          </a:p>
          <a:p>
            <a:pPr eaLnBrk="1" fontAlgn="auto" latinLnBrk="0" hangingPunct="1"/>
            <a:r>
              <a:rPr lang="en-US" sz="1200" b="1" i="0">
                <a:solidFill>
                  <a:schemeClr val="dk1"/>
                </a:solidFill>
                <a:effectLst/>
                <a:latin typeface="+mn-lt"/>
                <a:ea typeface="+mn-ea"/>
                <a:cs typeface="+mn-cs"/>
              </a:rPr>
              <a:t>Reference</a:t>
            </a:r>
            <a:r>
              <a:rPr lang="en-US" sz="1200" b="1" i="0" baseline="0">
                <a:solidFill>
                  <a:schemeClr val="dk1"/>
                </a:solidFill>
                <a:effectLst/>
                <a:latin typeface="+mn-lt"/>
                <a:ea typeface="+mn-ea"/>
                <a:cs typeface="+mn-cs"/>
              </a:rPr>
              <a:t> </a:t>
            </a:r>
            <a:r>
              <a:rPr lang="en-US" sz="1200" b="0" i="0">
                <a:solidFill>
                  <a:schemeClr val="dk1"/>
                </a:solidFill>
                <a:effectLst/>
                <a:latin typeface="+mn-lt"/>
                <a:ea typeface="+mn-ea"/>
                <a:cs typeface="+mn-cs"/>
              </a:rPr>
              <a:t>(Alerstam T, Rosén M, Bäckman J, Ericson PGP, Hellgren O (2007) Flight Speeds among Bird Species: Allometric and Phylogenetic Effects. Supporting</a:t>
            </a:r>
            <a:r>
              <a:rPr lang="en-US" sz="1200" b="0" i="0" baseline="0">
                <a:solidFill>
                  <a:schemeClr val="dk1"/>
                </a:solidFill>
                <a:effectLst/>
                <a:latin typeface="+mn-lt"/>
                <a:ea typeface="+mn-ea"/>
                <a:cs typeface="+mn-cs"/>
              </a:rPr>
              <a:t> Information. </a:t>
            </a:r>
            <a:r>
              <a:rPr lang="en-US" sz="1200" b="0" i="0">
                <a:solidFill>
                  <a:schemeClr val="dk1"/>
                </a:solidFill>
                <a:effectLst/>
                <a:latin typeface="+mn-lt"/>
                <a:ea typeface="+mn-ea"/>
                <a:cs typeface="+mn-cs"/>
              </a:rPr>
              <a:t>Protocol S1. PLOS Biology 5(8): e197. https://doi.org/10.1371/journal.pbio.0050197</a:t>
            </a:r>
            <a:r>
              <a:rPr lang="en-US" sz="1200">
                <a:solidFill>
                  <a:schemeClr val="dk1"/>
                </a:solidFill>
                <a:effectLst/>
                <a:latin typeface="+mn-lt"/>
                <a:ea typeface="+mn-ea"/>
                <a:cs typeface="+mn-cs"/>
              </a:rPr>
              <a:t> )</a:t>
            </a:r>
            <a:endParaRPr lang="en-GB" sz="1200">
              <a:effectLst/>
            </a:endParaRPr>
          </a:p>
          <a:p>
            <a:endParaRPr lang="en-US" sz="1200" b="1" baseline="0">
              <a:solidFill>
                <a:schemeClr val="dk1"/>
              </a:solidFill>
              <a:effectLst/>
              <a:latin typeface="+mn-lt"/>
              <a:ea typeface="+mn-ea"/>
              <a:cs typeface="+mn-cs"/>
            </a:endParaRPr>
          </a:p>
          <a:p>
            <a:pPr lvl="0"/>
            <a:r>
              <a:rPr lang="en-US" sz="1200" b="1">
                <a:solidFill>
                  <a:schemeClr val="dk1"/>
                </a:solidFill>
                <a:effectLst/>
                <a:latin typeface="+mn-lt"/>
                <a:ea typeface="+mn-ea"/>
                <a:cs typeface="+mn-cs"/>
              </a:rPr>
              <a:t>2. Enter the average proportion of area searched at each distance from the plot center line in cells B9 to B258.</a:t>
            </a:r>
          </a:p>
          <a:p>
            <a:endParaRPr lang="en-GB" sz="1200">
              <a:effectLst/>
            </a:endParaRPr>
          </a:p>
          <a:p>
            <a:r>
              <a:rPr lang="en-US" sz="1200" b="1">
                <a:solidFill>
                  <a:schemeClr val="dk1"/>
                </a:solidFill>
                <a:effectLst/>
                <a:latin typeface="+mn-lt"/>
                <a:ea typeface="+mn-ea"/>
                <a:cs typeface="+mn-cs"/>
              </a:rPr>
              <a:t>3. Enter the number of carcasses found at each distance from the plot center line in cells C9 to C258</a:t>
            </a:r>
            <a:endParaRPr lang="en-GB" sz="1200">
              <a:effectLst/>
            </a:endParaRPr>
          </a:p>
          <a:p>
            <a:endParaRPr lang="en-US" sz="1100" b="0" u="sng">
              <a:solidFill>
                <a:schemeClr val="dk1"/>
              </a:solidFill>
              <a:effectLst/>
              <a:latin typeface="+mn-lt"/>
              <a:ea typeface="+mn-ea"/>
              <a:cs typeface="+mn-cs"/>
            </a:endParaRPr>
          </a:p>
          <a:p>
            <a:r>
              <a:rPr lang="en-US" sz="1200" b="0" u="sng">
                <a:solidFill>
                  <a:schemeClr val="dk1"/>
                </a:solidFill>
                <a:effectLst/>
                <a:latin typeface="+mn-lt"/>
                <a:ea typeface="+mn-ea"/>
                <a:cs typeface="+mn-cs"/>
              </a:rPr>
              <a:t>Data check</a:t>
            </a:r>
            <a:endParaRPr lang="en-GB" sz="1200">
              <a:effectLst/>
            </a:endParaRPr>
          </a:p>
          <a:p>
            <a:r>
              <a:rPr lang="en-US" sz="1200" baseline="0">
                <a:solidFill>
                  <a:schemeClr val="dk1"/>
                </a:solidFill>
                <a:effectLst/>
                <a:latin typeface="+mn-lt"/>
                <a:ea typeface="+mn-ea"/>
                <a:cs typeface="+mn-cs"/>
              </a:rPr>
              <a:t>Cells D9 to D258 </a:t>
            </a:r>
            <a:r>
              <a:rPr lang="en-US" sz="1200">
                <a:solidFill>
                  <a:schemeClr val="dk1"/>
                </a:solidFill>
                <a:effectLst/>
                <a:latin typeface="+mn-lt"/>
                <a:ea typeface="+mn-ea"/>
                <a:cs typeface="+mn-cs"/>
              </a:rPr>
              <a:t>will indicate if there are carcasses associated with no search effort.  If so. an error message 'Cannot have a carcass associated with zero search effort' is displayed.</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Ensure that all cells in the D9 through D258 range display</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 "OK".</a:t>
            </a:r>
            <a:endParaRPr lang="en-GB" sz="1200">
              <a:effectLst/>
            </a:endParaRPr>
          </a:p>
          <a:p>
            <a:pPr lvl="0"/>
            <a:endParaRPr lang="en-US" sz="1200" b="0" baseline="0">
              <a:solidFill>
                <a:schemeClr val="dk1"/>
              </a:solidFill>
              <a:effectLst/>
              <a:latin typeface="+mn-lt"/>
              <a:ea typeface="+mn-ea"/>
              <a:cs typeface="+mn-cs"/>
            </a:endParaRPr>
          </a:p>
          <a:p>
            <a:pPr lvl="0"/>
            <a:r>
              <a:rPr lang="en-US" sz="1200" b="1" baseline="0">
                <a:solidFill>
                  <a:schemeClr val="dk1"/>
                </a:solidFill>
                <a:effectLst/>
                <a:latin typeface="+mn-lt"/>
                <a:ea typeface="+mn-ea"/>
                <a:cs typeface="+mn-cs"/>
              </a:rPr>
              <a:t>Note</a:t>
            </a:r>
            <a:r>
              <a:rPr lang="en-US" sz="1200" b="0" baseline="0">
                <a:solidFill>
                  <a:schemeClr val="dk1"/>
                </a:solidFill>
                <a:effectLst/>
                <a:latin typeface="+mn-lt"/>
                <a:ea typeface="+mn-ea"/>
                <a:cs typeface="+mn-cs"/>
              </a:rPr>
              <a:t> that the </a:t>
            </a:r>
            <a:r>
              <a:rPr lang="en-US" sz="1200" b="0" i="1" baseline="0">
                <a:solidFill>
                  <a:schemeClr val="dk1"/>
                </a:solidFill>
                <a:effectLst/>
                <a:latin typeface="+mn-lt"/>
                <a:ea typeface="+mn-ea"/>
                <a:cs typeface="+mn-cs"/>
              </a:rPr>
              <a:t>proportion of the area searched </a:t>
            </a:r>
            <a:r>
              <a:rPr lang="en-US" sz="1200" b="0" baseline="0">
                <a:solidFill>
                  <a:schemeClr val="dk1"/>
                </a:solidFill>
                <a:effectLst/>
                <a:latin typeface="+mn-lt"/>
                <a:ea typeface="+mn-ea"/>
                <a:cs typeface="+mn-cs"/>
              </a:rPr>
              <a:t>and </a:t>
            </a:r>
            <a:r>
              <a:rPr lang="en-US" sz="1200" b="0" i="1" baseline="0">
                <a:solidFill>
                  <a:schemeClr val="dk1"/>
                </a:solidFill>
                <a:effectLst/>
                <a:latin typeface="+mn-lt"/>
                <a:ea typeface="+mn-ea"/>
                <a:cs typeface="+mn-cs"/>
              </a:rPr>
              <a:t>carcass found</a:t>
            </a:r>
            <a:r>
              <a:rPr lang="en-US" sz="1200" b="0" baseline="0">
                <a:solidFill>
                  <a:schemeClr val="dk1"/>
                </a:solidFill>
                <a:effectLst/>
                <a:latin typeface="+mn-lt"/>
                <a:ea typeface="+mn-ea"/>
                <a:cs typeface="+mn-cs"/>
              </a:rPr>
              <a:t> data should take account of equivalent distance bands on both sides of the centreline.</a:t>
            </a:r>
          </a:p>
          <a:p>
            <a:pPr lvl="0"/>
            <a:r>
              <a:rPr lang="en-US" sz="1200" b="0" u="sng" baseline="0">
                <a:solidFill>
                  <a:schemeClr val="dk1"/>
                </a:solidFill>
                <a:effectLst/>
                <a:latin typeface="+mn-lt"/>
                <a:ea typeface="+mn-ea"/>
                <a:cs typeface="+mn-cs"/>
              </a:rPr>
              <a:t>For example,  </a:t>
            </a:r>
            <a:r>
              <a:rPr lang="en-US" sz="1200" b="0" u="none" baseline="0">
                <a:solidFill>
                  <a:schemeClr val="dk1"/>
                </a:solidFill>
                <a:effectLst/>
                <a:latin typeface="+mn-lt"/>
                <a:ea typeface="+mn-ea"/>
                <a:cs typeface="+mn-cs"/>
              </a:rPr>
              <a:t>T</a:t>
            </a:r>
            <a:r>
              <a:rPr lang="en-US" sz="1200" b="0" baseline="0">
                <a:solidFill>
                  <a:schemeClr val="dk1"/>
                </a:solidFill>
                <a:effectLst/>
                <a:latin typeface="+mn-lt"/>
                <a:ea typeface="+mn-ea"/>
                <a:cs typeface="+mn-cs"/>
              </a:rPr>
              <a:t>he </a:t>
            </a:r>
            <a:r>
              <a:rPr lang="en-US" sz="1200" b="0" i="1" baseline="0">
                <a:solidFill>
                  <a:schemeClr val="dk1"/>
                </a:solidFill>
                <a:effectLst/>
                <a:latin typeface="+mn-lt"/>
                <a:ea typeface="+mn-ea"/>
                <a:cs typeface="+mn-cs"/>
              </a:rPr>
              <a:t>proportion of area searched </a:t>
            </a:r>
            <a:r>
              <a:rPr lang="en-US" sz="1200" b="0" baseline="0">
                <a:solidFill>
                  <a:schemeClr val="dk1"/>
                </a:solidFill>
                <a:effectLst/>
                <a:latin typeface="+mn-lt"/>
                <a:ea typeface="+mn-ea"/>
                <a:cs typeface="+mn-cs"/>
              </a:rPr>
              <a:t>in the 3-4 m distance band (indicated by green squares on figure below) = 1 - (total 3-4 m unsearched area above and below centreline  / total 3-4 m search area above and below the centreline)</a:t>
            </a:r>
            <a:endParaRPr lang="en-US" sz="1200" b="1">
              <a:solidFill>
                <a:schemeClr val="dk1"/>
              </a:solidFill>
              <a:effectLst/>
              <a:latin typeface="+mn-lt"/>
              <a:ea typeface="+mn-ea"/>
              <a:cs typeface="+mn-cs"/>
            </a:endParaRPr>
          </a:p>
          <a:p>
            <a:pPr lvl="0"/>
            <a:endParaRPr lang="en-US" sz="1200" b="1">
              <a:solidFill>
                <a:schemeClr val="dk1"/>
              </a:solidFill>
              <a:effectLst/>
              <a:latin typeface="+mn-lt"/>
              <a:ea typeface="+mn-ea"/>
              <a:cs typeface="+mn-cs"/>
            </a:endParaRPr>
          </a:p>
          <a:p>
            <a:pPr lvl="0"/>
            <a:endParaRPr lang="en-US" sz="1200" b="1">
              <a:solidFill>
                <a:schemeClr val="dk1"/>
              </a:solidFill>
              <a:effectLst/>
              <a:latin typeface="+mn-lt"/>
              <a:ea typeface="+mn-ea"/>
              <a:cs typeface="+mn-cs"/>
            </a:endParaRPr>
          </a:p>
          <a:p>
            <a:pPr lvl="0"/>
            <a:endParaRPr lang="en-US" sz="1200" b="1">
              <a:solidFill>
                <a:schemeClr val="dk1"/>
              </a:solidFill>
              <a:effectLst/>
              <a:latin typeface="+mn-lt"/>
              <a:ea typeface="+mn-ea"/>
              <a:cs typeface="+mn-cs"/>
            </a:endParaRPr>
          </a:p>
          <a:p>
            <a:pPr lvl="0"/>
            <a:endParaRPr lang="en-US" sz="1200" b="1">
              <a:solidFill>
                <a:schemeClr val="dk1"/>
              </a:solidFill>
              <a:effectLst/>
              <a:latin typeface="+mn-lt"/>
              <a:ea typeface="+mn-ea"/>
              <a:cs typeface="+mn-cs"/>
            </a:endParaRPr>
          </a:p>
          <a:p>
            <a:pPr lvl="0"/>
            <a:endParaRPr lang="en-US" sz="1200" b="1">
              <a:solidFill>
                <a:schemeClr val="dk1"/>
              </a:solidFill>
              <a:effectLst/>
              <a:latin typeface="+mn-lt"/>
              <a:ea typeface="+mn-ea"/>
              <a:cs typeface="+mn-cs"/>
            </a:endParaRPr>
          </a:p>
          <a:p>
            <a:pPr lvl="0"/>
            <a:endParaRPr lang="en-US" sz="1200" b="1">
              <a:solidFill>
                <a:schemeClr val="dk1"/>
              </a:solidFill>
              <a:effectLst/>
              <a:latin typeface="+mn-lt"/>
              <a:ea typeface="+mn-ea"/>
              <a:cs typeface="+mn-cs"/>
            </a:endParaRPr>
          </a:p>
          <a:p>
            <a:pPr lvl="0"/>
            <a:endParaRPr lang="en-US" sz="1200" b="1">
              <a:solidFill>
                <a:schemeClr val="dk1"/>
              </a:solidFill>
              <a:effectLst/>
              <a:latin typeface="+mn-lt"/>
              <a:ea typeface="+mn-ea"/>
              <a:cs typeface="+mn-cs"/>
            </a:endParaRPr>
          </a:p>
          <a:p>
            <a:pPr lvl="0"/>
            <a:endParaRPr lang="en-US" sz="1200" b="1">
              <a:solidFill>
                <a:schemeClr val="dk1"/>
              </a:solidFill>
              <a:effectLst/>
              <a:latin typeface="+mn-lt"/>
              <a:ea typeface="+mn-ea"/>
              <a:cs typeface="+mn-cs"/>
            </a:endParaRPr>
          </a:p>
          <a:p>
            <a:pPr lvl="0"/>
            <a:endParaRPr lang="en-US" sz="1200" b="1">
              <a:solidFill>
                <a:schemeClr val="dk1"/>
              </a:solidFill>
              <a:effectLst/>
              <a:latin typeface="+mn-lt"/>
              <a:ea typeface="+mn-ea"/>
              <a:cs typeface="+mn-cs"/>
            </a:endParaRPr>
          </a:p>
          <a:p>
            <a:pPr lvl="0"/>
            <a:endParaRPr lang="en-US" sz="1200" b="1">
              <a:solidFill>
                <a:schemeClr val="dk1"/>
              </a:solidFill>
              <a:effectLst/>
              <a:latin typeface="+mn-lt"/>
              <a:ea typeface="+mn-ea"/>
              <a:cs typeface="+mn-cs"/>
            </a:endParaRPr>
          </a:p>
          <a:p>
            <a:pPr lvl="0"/>
            <a:endParaRPr lang="en-US" sz="1200" b="1">
              <a:solidFill>
                <a:schemeClr val="dk1"/>
              </a:solidFill>
              <a:effectLst/>
              <a:latin typeface="+mn-lt"/>
              <a:ea typeface="+mn-ea"/>
              <a:cs typeface="+mn-cs"/>
            </a:endParaRPr>
          </a:p>
          <a:p>
            <a:pPr lvl="0"/>
            <a:endParaRPr lang="en-US" sz="1200" b="1">
              <a:solidFill>
                <a:schemeClr val="dk1"/>
              </a:solidFill>
              <a:effectLst/>
              <a:latin typeface="+mn-lt"/>
              <a:ea typeface="+mn-ea"/>
              <a:cs typeface="+mn-cs"/>
            </a:endParaRPr>
          </a:p>
          <a:p>
            <a:pPr lvl="0"/>
            <a:endParaRPr lang="en-US" sz="1200" b="1">
              <a:solidFill>
                <a:schemeClr val="dk1"/>
              </a:solidFill>
              <a:effectLst/>
              <a:latin typeface="+mn-lt"/>
              <a:ea typeface="+mn-ea"/>
              <a:cs typeface="+mn-cs"/>
            </a:endParaRPr>
          </a:p>
          <a:p>
            <a:pPr lvl="0"/>
            <a:endParaRPr lang="en-US" sz="1200" b="1">
              <a:solidFill>
                <a:schemeClr val="dk1"/>
              </a:solidFill>
              <a:effectLst/>
              <a:latin typeface="+mn-lt"/>
              <a:ea typeface="+mn-ea"/>
              <a:cs typeface="+mn-cs"/>
            </a:endParaRPr>
          </a:p>
          <a:p>
            <a:pPr lvl="0"/>
            <a:endParaRPr lang="en-US" sz="1200" b="1">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lvl="0"/>
            <a:endParaRPr lang="en-US" sz="1200" b="1">
              <a:solidFill>
                <a:schemeClr val="dk1"/>
              </a:solidFill>
              <a:effectLst/>
              <a:latin typeface="+mn-lt"/>
              <a:ea typeface="+mn-ea"/>
              <a:cs typeface="+mn-cs"/>
            </a:endParaRPr>
          </a:p>
          <a:p>
            <a:pPr lvl="0"/>
            <a:endParaRPr lang="en-US" sz="1200" b="1">
              <a:solidFill>
                <a:schemeClr val="dk1"/>
              </a:solidFill>
              <a:effectLst/>
              <a:latin typeface="+mn-lt"/>
              <a:ea typeface="+mn-ea"/>
              <a:cs typeface="+mn-cs"/>
            </a:endParaRPr>
          </a:p>
          <a:p>
            <a:pPr lvl="0"/>
            <a:endParaRPr lang="en-US" sz="1200" b="1">
              <a:solidFill>
                <a:schemeClr val="dk1"/>
              </a:solidFill>
              <a:effectLst/>
              <a:latin typeface="+mn-lt"/>
              <a:ea typeface="+mn-ea"/>
              <a:cs typeface="+mn-cs"/>
            </a:endParaRPr>
          </a:p>
          <a:p>
            <a:pPr lvl="0"/>
            <a:endParaRPr lang="en-US" sz="1200" b="1">
              <a:solidFill>
                <a:schemeClr val="dk1"/>
              </a:solidFill>
              <a:effectLst/>
              <a:latin typeface="+mn-lt"/>
              <a:ea typeface="+mn-ea"/>
              <a:cs typeface="+mn-cs"/>
            </a:endParaRPr>
          </a:p>
          <a:p>
            <a:pPr lvl="0"/>
            <a:endParaRPr lang="en-US" sz="1200" b="1">
              <a:solidFill>
                <a:schemeClr val="dk1"/>
              </a:solidFill>
              <a:effectLst/>
              <a:latin typeface="+mn-lt"/>
              <a:ea typeface="+mn-ea"/>
              <a:cs typeface="+mn-cs"/>
            </a:endParaRPr>
          </a:p>
          <a:p>
            <a:pPr lvl="0"/>
            <a:endParaRPr lang="en-US" sz="12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4. Copy the DWP</a:t>
            </a:r>
            <a:r>
              <a:rPr lang="en-US" sz="1200" b="1" baseline="0">
                <a:solidFill>
                  <a:schemeClr val="dk1"/>
                </a:solidFill>
                <a:effectLst/>
                <a:latin typeface="+mn-lt"/>
                <a:ea typeface="+mn-ea"/>
                <a:cs typeface="+mn-cs"/>
              </a:rPr>
              <a:t> value from cell E5 for use in GenEst. </a:t>
            </a:r>
          </a:p>
          <a:p>
            <a:pPr marL="0" marR="0" lvl="0" indent="0" defTabSz="914400" eaLnBrk="1" fontAlgn="auto" latinLnBrk="0" hangingPunct="1">
              <a:lnSpc>
                <a:spcPct val="100000"/>
              </a:lnSpc>
              <a:spcBef>
                <a:spcPts val="0"/>
              </a:spcBef>
              <a:spcAft>
                <a:spcPts val="0"/>
              </a:spcAft>
              <a:buClrTx/>
              <a:buSzTx/>
              <a:buFontTx/>
              <a:buNone/>
              <a:tabLst/>
              <a:defRPr/>
            </a:pPr>
            <a:endParaRPr lang="en-GB" sz="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050" b="0" baseline="0">
                <a:solidFill>
                  <a:schemeClr val="dk1"/>
                </a:solidFill>
                <a:effectLst/>
                <a:latin typeface="+mn-lt"/>
                <a:ea typeface="+mn-ea"/>
                <a:cs typeface="+mn-cs"/>
              </a:rPr>
              <a:t>* Cell E5 </a:t>
            </a:r>
            <a:r>
              <a:rPr lang="en-US" sz="1100">
                <a:solidFill>
                  <a:schemeClr val="dk1"/>
                </a:solidFill>
                <a:effectLst/>
                <a:latin typeface="+mn-lt"/>
                <a:ea typeface="+mn-ea"/>
                <a:cs typeface="+mn-cs"/>
              </a:rPr>
              <a:t>indicates whether it was calculated with a ballistic model (if there were fewer than 20 carcasses) or directly from the carcass data (if there were 20 or more carcasses).</a:t>
            </a:r>
            <a:endParaRPr lang="en-GB" sz="1200">
              <a:effectLst/>
            </a:endParaRPr>
          </a:p>
          <a:p>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xdr:txBody>
      </xdr:sp>
      <xdr:pic>
        <xdr:nvPicPr>
          <xdr:cNvPr id="2" name="Picture 1">
            <a:extLst>
              <a:ext uri="{FF2B5EF4-FFF2-40B4-BE49-F238E27FC236}">
                <a16:creationId xmlns:a16="http://schemas.microsoft.com/office/drawing/2014/main" id="{93DDE06C-1C16-132E-9F41-1DEC72D7FC1A}"/>
              </a:ext>
            </a:extLst>
          </xdr:cNvPr>
          <xdr:cNvPicPr>
            <a:picLocks noChangeAspect="1"/>
          </xdr:cNvPicPr>
        </xdr:nvPicPr>
        <xdr:blipFill>
          <a:blip xmlns:r="http://schemas.openxmlformats.org/officeDocument/2006/relationships" r:embed="rId1"/>
          <a:stretch>
            <a:fillRect/>
          </a:stretch>
        </xdr:blipFill>
        <xdr:spPr>
          <a:xfrm>
            <a:off x="601825" y="5719806"/>
            <a:ext cx="4267835" cy="2969434"/>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219466</xdr:colOff>
      <xdr:row>0</xdr:row>
      <xdr:rowOff>102235</xdr:rowOff>
    </xdr:from>
    <xdr:to>
      <xdr:col>18</xdr:col>
      <xdr:colOff>114840</xdr:colOff>
      <xdr:row>50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19466" y="102235"/>
          <a:ext cx="10838991" cy="9017446"/>
        </a:xfrm>
        <a:prstGeom prst="rect">
          <a:avLst/>
        </a:prstGeom>
        <a:solidFill>
          <a:srgbClr val="F7F9E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i="0" u="sng">
              <a:solidFill>
                <a:schemeClr val="dk1"/>
              </a:solidFill>
              <a:effectLst/>
              <a:latin typeface="+mn-lt"/>
              <a:ea typeface="+mn-ea"/>
              <a:cs typeface="+mn-cs"/>
            </a:rPr>
            <a:t>Searcher Efficiency (SE) Trial  Placement Tool </a:t>
          </a:r>
        </a:p>
        <a:p>
          <a:endParaRPr lang="en-GB" sz="1600" b="1" i="1">
            <a:solidFill>
              <a:schemeClr val="dk1"/>
            </a:solidFill>
            <a:effectLst/>
            <a:latin typeface="+mn-lt"/>
            <a:ea typeface="+mn-ea"/>
            <a:cs typeface="+mn-cs"/>
          </a:endParaRPr>
        </a:p>
        <a:p>
          <a:r>
            <a:rPr lang="en-GB" sz="1600" b="0" i="1">
              <a:solidFill>
                <a:schemeClr val="dk1"/>
              </a:solidFill>
              <a:effectLst/>
              <a:latin typeface="+mn-lt"/>
              <a:ea typeface="+mn-ea"/>
              <a:cs typeface="+mn-cs"/>
            </a:rPr>
            <a:t>The Searcher Efficiency Trial</a:t>
          </a:r>
          <a:r>
            <a:rPr lang="en-GB" sz="1600" b="0" i="1" baseline="0">
              <a:solidFill>
                <a:schemeClr val="dk1"/>
              </a:solidFill>
              <a:effectLst/>
              <a:latin typeface="+mn-lt"/>
              <a:ea typeface="+mn-ea"/>
              <a:cs typeface="+mn-cs"/>
            </a:rPr>
            <a:t> Placement Tool worksheet </a:t>
          </a:r>
          <a:r>
            <a:rPr lang="en-GB" sz="1600" b="0" i="1">
              <a:solidFill>
                <a:schemeClr val="dk1"/>
              </a:solidFill>
              <a:effectLst/>
              <a:latin typeface="+mn-lt"/>
              <a:ea typeface="+mn-ea"/>
              <a:cs typeface="+mn-cs"/>
            </a:rPr>
            <a:t>will generate random SE trial placement distances and bearings from a turbine.</a:t>
          </a:r>
        </a:p>
        <a:p>
          <a:endParaRPr lang="en-US" sz="1600">
            <a:solidFill>
              <a:schemeClr val="dk1"/>
            </a:solidFill>
            <a:effectLst/>
            <a:latin typeface="+mn-lt"/>
            <a:ea typeface="+mn-ea"/>
            <a:cs typeface="+mn-cs"/>
          </a:endParaRPr>
        </a:p>
        <a:p>
          <a:r>
            <a:rPr lang="en-US" sz="1200" b="1">
              <a:solidFill>
                <a:schemeClr val="dk1"/>
              </a:solidFill>
              <a:effectLst/>
              <a:latin typeface="+mn-lt"/>
              <a:ea typeface="+mn-ea"/>
              <a:cs typeface="+mn-cs"/>
            </a:rPr>
            <a:t>Data input </a:t>
          </a:r>
          <a:r>
            <a:rPr lang="en-US" sz="1200" b="0">
              <a:solidFill>
                <a:schemeClr val="dk1"/>
              </a:solidFill>
              <a:effectLst/>
              <a:latin typeface="+mn-lt"/>
              <a:ea typeface="+mn-ea"/>
              <a:cs typeface="+mn-cs"/>
            </a:rPr>
            <a:t>boxes</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are colored </a:t>
          </a:r>
          <a:r>
            <a:rPr lang="en-US" sz="1200" b="1" baseline="0">
              <a:solidFill>
                <a:schemeClr val="dk1"/>
              </a:solidFill>
              <a:effectLst/>
              <a:latin typeface="+mn-lt"/>
              <a:ea typeface="+mn-ea"/>
              <a:cs typeface="+mn-cs"/>
            </a:rPr>
            <a:t>blue</a:t>
          </a:r>
          <a:endParaRPr lang="en-GB" sz="1200">
            <a:effectLst/>
          </a:endParaRPr>
        </a:p>
        <a:p>
          <a:pPr eaLnBrk="1" fontAlgn="auto" latinLnBrk="0" hangingPunct="1"/>
          <a:r>
            <a:rPr lang="en-US" sz="1200" b="1">
              <a:solidFill>
                <a:schemeClr val="dk1"/>
              </a:solidFill>
              <a:effectLst/>
              <a:latin typeface="+mn-lt"/>
              <a:ea typeface="+mn-ea"/>
              <a:cs typeface="+mn-cs"/>
            </a:rPr>
            <a:t>Search method </a:t>
          </a:r>
          <a:r>
            <a:rPr lang="en-US" sz="1200" b="0">
              <a:solidFill>
                <a:schemeClr val="dk1"/>
              </a:solidFill>
              <a:effectLst/>
              <a:latin typeface="+mn-lt"/>
              <a:ea typeface="+mn-ea"/>
              <a:cs typeface="+mn-cs"/>
            </a:rPr>
            <a:t>box</a:t>
          </a:r>
          <a:r>
            <a:rPr lang="en-US" sz="1200" b="0" baseline="0">
              <a:solidFill>
                <a:schemeClr val="dk1"/>
              </a:solidFill>
              <a:effectLst/>
              <a:latin typeface="+mn-lt"/>
              <a:ea typeface="+mn-ea"/>
              <a:cs typeface="+mn-cs"/>
            </a:rPr>
            <a:t> is </a:t>
          </a:r>
          <a:r>
            <a:rPr lang="en-US" sz="1200" baseline="0">
              <a:solidFill>
                <a:schemeClr val="dk1"/>
              </a:solidFill>
              <a:effectLst/>
              <a:latin typeface="+mn-lt"/>
              <a:ea typeface="+mn-ea"/>
              <a:cs typeface="+mn-cs"/>
            </a:rPr>
            <a:t>colored </a:t>
          </a:r>
          <a:r>
            <a:rPr lang="en-US" sz="1200" b="1" baseline="0">
              <a:solidFill>
                <a:schemeClr val="dk1"/>
              </a:solidFill>
              <a:effectLst/>
              <a:latin typeface="+mn-lt"/>
              <a:ea typeface="+mn-ea"/>
              <a:cs typeface="+mn-cs"/>
            </a:rPr>
            <a:t>green</a:t>
          </a:r>
          <a:endParaRPr lang="en-GB" sz="1200">
            <a:effectLst/>
          </a:endParaRPr>
        </a:p>
        <a:p>
          <a:r>
            <a:rPr lang="en-US" sz="1200" b="1">
              <a:solidFill>
                <a:schemeClr val="dk1"/>
              </a:solidFill>
              <a:effectLst/>
              <a:latin typeface="+mn-lt"/>
              <a:ea typeface="+mn-ea"/>
              <a:cs typeface="+mn-cs"/>
            </a:rPr>
            <a:t>Output data</a:t>
          </a:r>
          <a:r>
            <a:rPr lang="en-US" sz="1200" b="1" baseline="0">
              <a:solidFill>
                <a:schemeClr val="dk1"/>
              </a:solidFill>
              <a:effectLst/>
              <a:latin typeface="+mn-lt"/>
              <a:ea typeface="+mn-ea"/>
              <a:cs typeface="+mn-cs"/>
            </a:rPr>
            <a:t> </a:t>
          </a:r>
          <a:r>
            <a:rPr lang="en-US" sz="1200" b="0" baseline="0">
              <a:solidFill>
                <a:schemeClr val="dk1"/>
              </a:solidFill>
              <a:effectLst/>
              <a:latin typeface="+mn-lt"/>
              <a:ea typeface="+mn-ea"/>
              <a:cs typeface="+mn-cs"/>
            </a:rPr>
            <a:t>boxes</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are colored </a:t>
          </a:r>
          <a:r>
            <a:rPr lang="en-US" sz="1200" b="1">
              <a:solidFill>
                <a:schemeClr val="dk1"/>
              </a:solidFill>
              <a:effectLst/>
              <a:latin typeface="+mn-lt"/>
              <a:ea typeface="+mn-ea"/>
              <a:cs typeface="+mn-cs"/>
            </a:rPr>
            <a:t>red</a:t>
          </a:r>
          <a:endParaRPr lang="en-GB" sz="1200">
            <a:effectLst/>
          </a:endParaRPr>
        </a:p>
        <a:p>
          <a:pPr lvl="0"/>
          <a:endParaRPr lang="en-US" sz="1100">
            <a:solidFill>
              <a:schemeClr val="dk1"/>
            </a:solidFill>
            <a:effectLst/>
            <a:latin typeface="+mn-lt"/>
            <a:ea typeface="+mn-ea"/>
            <a:cs typeface="+mn-cs"/>
          </a:endParaRPr>
        </a:p>
        <a:p>
          <a:r>
            <a:rPr lang="en-US" sz="1400" b="1">
              <a:solidFill>
                <a:schemeClr val="dk1"/>
              </a:solidFill>
              <a:effectLst/>
              <a:latin typeface="+mn-lt"/>
              <a:ea typeface="+mn-ea"/>
              <a:cs typeface="+mn-cs"/>
            </a:rPr>
            <a:t>1. Enter the maximum search radius in cell B5.</a:t>
          </a:r>
          <a:r>
            <a:rPr lang="en-US" sz="1400">
              <a:solidFill>
                <a:schemeClr val="dk1"/>
              </a:solidFill>
              <a:effectLst/>
              <a:latin typeface="+mn-lt"/>
              <a:ea typeface="+mn-ea"/>
              <a:cs typeface="+mn-cs"/>
            </a:rPr>
            <a:t>  </a:t>
          </a:r>
          <a:r>
            <a:rPr lang="en-US" sz="1100">
              <a:solidFill>
                <a:schemeClr val="dk1"/>
              </a:solidFill>
              <a:effectLst/>
              <a:latin typeface="+mn-lt"/>
              <a:ea typeface="+mn-ea"/>
              <a:cs typeface="+mn-cs"/>
            </a:rPr>
            <a:t>Maximum search radius is usually defined based on how far surveyors can reasonably see from a wind turbine.  A maximum search radius of 100 m will capture about 94% of all carcasses and a maximum search radius of 150 m will capture about 99% of all carcasses.  The tool will not generate distances beyond 250 m.</a:t>
          </a:r>
        </a:p>
        <a:p>
          <a:endParaRPr lang="en-US" sz="1100">
            <a:solidFill>
              <a:schemeClr val="dk1"/>
            </a:solidFill>
            <a:effectLst/>
            <a:latin typeface="+mn-lt"/>
            <a:ea typeface="+mn-ea"/>
            <a:cs typeface="+mn-cs"/>
          </a:endParaRPr>
        </a:p>
        <a:p>
          <a:r>
            <a:rPr lang="en-US" sz="1400" b="1">
              <a:solidFill>
                <a:schemeClr val="dk1"/>
              </a:solidFill>
              <a:effectLst/>
              <a:latin typeface="+mn-lt"/>
              <a:ea typeface="+mn-ea"/>
              <a:cs typeface="+mn-cs"/>
            </a:rPr>
            <a:t>2.  Enter the planned number of trials in cell B6</a:t>
          </a:r>
          <a:r>
            <a:rPr lang="en-US" sz="1400">
              <a:solidFill>
                <a:schemeClr val="dk1"/>
              </a:solidFill>
              <a:effectLst/>
              <a:latin typeface="+mn-lt"/>
              <a:ea typeface="+mn-ea"/>
              <a:cs typeface="+mn-cs"/>
            </a:rPr>
            <a:t>.  </a:t>
          </a:r>
          <a:r>
            <a:rPr lang="en-US" sz="1100">
              <a:solidFill>
                <a:schemeClr val="dk1"/>
              </a:solidFill>
              <a:effectLst/>
              <a:latin typeface="+mn-lt"/>
              <a:ea typeface="+mn-ea"/>
              <a:cs typeface="+mn-cs"/>
            </a:rPr>
            <a:t>The tool can generate up to 500 distances for trial carcasses.  In the unlikely event that you require more than 500 distances for trials, you will need to run the tool multiple times and copy the output (see Step 3 below) into a separate spreadsheet or text document. The tool will generate a new random selection of distances every time any cell value is changed, or upon pressing the F9 key. </a:t>
          </a:r>
        </a:p>
        <a:p>
          <a:endParaRPr lang="en-US" sz="1100">
            <a:solidFill>
              <a:schemeClr val="dk1"/>
            </a:solidFill>
            <a:effectLst/>
            <a:latin typeface="+mn-lt"/>
            <a:ea typeface="+mn-ea"/>
            <a:cs typeface="+mn-cs"/>
          </a:endParaRPr>
        </a:p>
        <a:p>
          <a:r>
            <a:rPr lang="en-US" sz="1400" b="1">
              <a:solidFill>
                <a:schemeClr val="dk1"/>
              </a:solidFill>
              <a:effectLst/>
              <a:latin typeface="+mn-lt"/>
              <a:ea typeface="+mn-ea"/>
              <a:cs typeface="+mn-cs"/>
            </a:rPr>
            <a:t>3.  Select the trial type in cell B7 (click in the cell</a:t>
          </a:r>
          <a:r>
            <a:rPr lang="en-US" sz="1400" b="1" baseline="0">
              <a:solidFill>
                <a:schemeClr val="dk1"/>
              </a:solidFill>
              <a:effectLst/>
              <a:latin typeface="+mn-lt"/>
              <a:ea typeface="+mn-ea"/>
              <a:cs typeface="+mn-cs"/>
            </a:rPr>
            <a:t> to select from </a:t>
          </a:r>
          <a:r>
            <a:rPr lang="en-US" sz="1400" b="1">
              <a:solidFill>
                <a:schemeClr val="dk1"/>
              </a:solidFill>
              <a:effectLst/>
              <a:latin typeface="+mn-lt"/>
              <a:ea typeface="+mn-ea"/>
              <a:cs typeface="+mn-cs"/>
            </a:rPr>
            <a:t>a drop-down box)</a:t>
          </a:r>
          <a:r>
            <a:rPr lang="en-US" sz="1400">
              <a:solidFill>
                <a:schemeClr val="dk1"/>
              </a:solidFill>
              <a:effectLst/>
              <a:latin typeface="+mn-lt"/>
              <a:ea typeface="+mn-ea"/>
              <a:cs typeface="+mn-cs"/>
            </a:rPr>
            <a:t>. </a:t>
          </a:r>
          <a:r>
            <a:rPr lang="en-US" sz="1100">
              <a:solidFill>
                <a:schemeClr val="dk1"/>
              </a:solidFill>
              <a:effectLst/>
              <a:latin typeface="+mn-lt"/>
              <a:ea typeface="+mn-ea"/>
              <a:cs typeface="+mn-cs"/>
            </a:rPr>
            <a:t>The tool will generate distances for trial carcasses from a distribution that is optimal for the trial type being placed.</a:t>
          </a:r>
        </a:p>
        <a:p>
          <a:endParaRPr lang="en-US" sz="1100">
            <a:solidFill>
              <a:schemeClr val="dk1"/>
            </a:solidFill>
            <a:effectLst/>
            <a:latin typeface="+mn-lt"/>
            <a:ea typeface="+mn-ea"/>
            <a:cs typeface="+mn-cs"/>
          </a:endParaRPr>
        </a:p>
        <a:p>
          <a:r>
            <a:rPr lang="en-US" sz="1400" b="1">
              <a:solidFill>
                <a:schemeClr val="dk1"/>
              </a:solidFill>
              <a:effectLst/>
              <a:latin typeface="+mn-lt"/>
              <a:ea typeface="+mn-ea"/>
              <a:cs typeface="+mn-cs"/>
            </a:rPr>
            <a:t>4</a:t>
          </a:r>
          <a:r>
            <a:rPr lang="en-US" sz="1800" b="1">
              <a:solidFill>
                <a:schemeClr val="dk1"/>
              </a:solidFill>
              <a:effectLst/>
              <a:latin typeface="+mn-lt"/>
              <a:ea typeface="+mn-ea"/>
              <a:cs typeface="+mn-cs"/>
            </a:rPr>
            <a:t>. </a:t>
          </a:r>
          <a:r>
            <a:rPr lang="en-US" sz="1400" b="1">
              <a:solidFill>
                <a:schemeClr val="dk1"/>
              </a:solidFill>
              <a:effectLst/>
              <a:latin typeface="+mn-lt"/>
              <a:ea typeface="+mn-ea"/>
              <a:cs typeface="+mn-cs"/>
            </a:rPr>
            <a:t>Trial ID,</a:t>
          </a:r>
          <a:r>
            <a:rPr lang="en-US" sz="1400" b="1" baseline="0">
              <a:solidFill>
                <a:schemeClr val="dk1"/>
              </a:solidFill>
              <a:effectLst/>
              <a:latin typeface="+mn-lt"/>
              <a:ea typeface="+mn-ea"/>
              <a:cs typeface="+mn-cs"/>
            </a:rPr>
            <a:t> c</a:t>
          </a:r>
          <a:r>
            <a:rPr lang="en-US" sz="1400" b="1">
              <a:solidFill>
                <a:schemeClr val="dk1"/>
              </a:solidFill>
              <a:effectLst/>
              <a:latin typeface="+mn-lt"/>
              <a:ea typeface="+mn-ea"/>
              <a:cs typeface="+mn-cs"/>
            </a:rPr>
            <a:t>arcass distances and bearings can be copied from columns D to</a:t>
          </a:r>
          <a:r>
            <a:rPr lang="en-US" sz="1400" b="1" baseline="0">
              <a:solidFill>
                <a:schemeClr val="dk1"/>
              </a:solidFill>
              <a:effectLst/>
              <a:latin typeface="+mn-lt"/>
              <a:ea typeface="+mn-ea"/>
              <a:cs typeface="+mn-cs"/>
            </a:rPr>
            <a:t> F</a:t>
          </a:r>
          <a:r>
            <a:rPr lang="en-US" sz="1400" b="1">
              <a:solidFill>
                <a:schemeClr val="dk1"/>
              </a:solidFill>
              <a:effectLst/>
              <a:latin typeface="+mn-lt"/>
              <a:ea typeface="+mn-ea"/>
              <a:cs typeface="+mn-cs"/>
            </a:rPr>
            <a:t> columns and pasted directly into a text-based software</a:t>
          </a:r>
          <a:r>
            <a:rPr lang="en-US" sz="1400">
              <a:solidFill>
                <a:schemeClr val="dk1"/>
              </a:solidFill>
              <a:effectLst/>
              <a:latin typeface="+mn-lt"/>
              <a:ea typeface="+mn-ea"/>
              <a:cs typeface="+mn-cs"/>
            </a:rPr>
            <a:t> </a:t>
          </a:r>
          <a:r>
            <a:rPr lang="en-US" sz="1100">
              <a:solidFill>
                <a:schemeClr val="dk1"/>
              </a:solidFill>
              <a:effectLst/>
              <a:latin typeface="+mn-lt"/>
              <a:ea typeface="+mn-ea"/>
              <a:cs typeface="+mn-cs"/>
            </a:rPr>
            <a:t>(such as Microsoft Word) or pasted as values* into another MS Excel spreadsheet.  </a:t>
          </a:r>
          <a:r>
            <a:rPr lang="en-US" sz="1100" b="0" i="0">
              <a:solidFill>
                <a:schemeClr val="dk1"/>
              </a:solidFill>
              <a:effectLst/>
              <a:latin typeface="+mn-lt"/>
              <a:ea typeface="+mn-ea"/>
              <a:cs typeface="+mn-cs"/>
            </a:rPr>
            <a:t>For RAP searches, a random bearing may place the carcass outside of the search area, so no bearings are given for RAP searches; trial administrators should ensure that the carcass is somewhere on the RAP surface at the correct distance.</a:t>
          </a:r>
          <a:r>
            <a:rPr lang="en-US" sz="1100" b="1">
              <a:solidFill>
                <a:srgbClr val="FF0000"/>
              </a:solidFill>
              <a:effectLst/>
              <a:latin typeface="+mn-lt"/>
              <a:ea typeface="+mn-ea"/>
              <a:cs typeface="+mn-cs"/>
            </a:rPr>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To paste as values, right click in a cell, choose "Paste Special..." and then select the "Values" radio button under Paste.  Finally, select "OK"</a:t>
          </a:r>
        </a:p>
        <a:p>
          <a:endParaRPr lang="en-US" sz="1100" b="0" baseline="0"/>
        </a:p>
        <a:p>
          <a:endParaRPr lang="en-US" sz="1100" b="0"/>
        </a:p>
      </xdr:txBody>
    </xdr:sp>
    <xdr:clientData/>
  </xdr:twoCellAnchor>
  <xdr:twoCellAnchor editAs="oneCell">
    <xdr:from>
      <xdr:col>4</xdr:col>
      <xdr:colOff>498411</xdr:colOff>
      <xdr:row>29</xdr:row>
      <xdr:rowOff>146484</xdr:rowOff>
    </xdr:from>
    <xdr:to>
      <xdr:col>11</xdr:col>
      <xdr:colOff>391922</xdr:colOff>
      <xdr:row>48</xdr:row>
      <xdr:rowOff>10851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930326" y="5435899"/>
          <a:ext cx="4149362" cy="33298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1F7FF"/>
  </sheetPr>
  <dimension ref="A82:Q85"/>
  <sheetViews>
    <sheetView tabSelected="1" topLeftCell="A73" zoomScale="98" zoomScaleNormal="98" workbookViewId="0">
      <selection activeCell="C85" sqref="C85"/>
    </sheetView>
  </sheetViews>
  <sheetFormatPr defaultRowHeight="15" x14ac:dyDescent="0.25"/>
  <cols>
    <col min="1" max="1" width="9.7109375" bestFit="1" customWidth="1"/>
  </cols>
  <sheetData>
    <row r="82" spans="1:17" ht="35.450000000000003" customHeight="1" x14ac:dyDescent="0.25">
      <c r="A82" s="59" t="s">
        <v>314</v>
      </c>
      <c r="B82" s="60"/>
      <c r="C82" s="60"/>
      <c r="D82" s="60"/>
      <c r="E82" s="60"/>
      <c r="F82" s="60"/>
      <c r="G82" s="60"/>
      <c r="H82" s="60"/>
      <c r="I82" s="60"/>
      <c r="J82" s="60"/>
      <c r="K82" s="60"/>
      <c r="L82" s="60"/>
      <c r="M82" s="60"/>
      <c r="N82" s="60"/>
      <c r="O82" s="60"/>
      <c r="P82" s="60"/>
      <c r="Q82" s="60"/>
    </row>
    <row r="84" spans="1:17" x14ac:dyDescent="0.25">
      <c r="A84" t="s">
        <v>317</v>
      </c>
      <c r="B84" t="s">
        <v>318</v>
      </c>
      <c r="C84" t="s">
        <v>319</v>
      </c>
    </row>
    <row r="85" spans="1:17" x14ac:dyDescent="0.25">
      <c r="A85" s="58">
        <v>45266</v>
      </c>
      <c r="B85">
        <v>1.1000000000000001</v>
      </c>
      <c r="C85" t="s">
        <v>320</v>
      </c>
    </row>
  </sheetData>
  <sheetProtection sheet="1" objects="1" scenarios="1"/>
  <mergeCells count="1">
    <mergeCell ref="A82:Q8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507"/>
  <sheetViews>
    <sheetView topLeftCell="A492" workbookViewId="0">
      <selection activeCell="B1" sqref="B1"/>
    </sheetView>
  </sheetViews>
  <sheetFormatPr defaultRowHeight="15" x14ac:dyDescent="0.25"/>
  <cols>
    <col min="1" max="1" width="25.5703125" customWidth="1"/>
    <col min="2" max="2" width="22.85546875" customWidth="1"/>
    <col min="3" max="3" width="34.85546875" customWidth="1"/>
    <col min="4" max="4" width="16.7109375" customWidth="1"/>
    <col min="6" max="6" width="13" customWidth="1"/>
  </cols>
  <sheetData>
    <row r="1" spans="1:12" x14ac:dyDescent="0.25">
      <c r="A1" t="s">
        <v>51</v>
      </c>
      <c r="B1">
        <f>'SE Trial Placement Tool'!B5</f>
        <v>88</v>
      </c>
    </row>
    <row r="2" spans="1:12" x14ac:dyDescent="0.25">
      <c r="A2" t="s">
        <v>56</v>
      </c>
      <c r="B2">
        <f>'SE Trial Placement Tool'!B6</f>
        <v>200</v>
      </c>
    </row>
    <row r="4" spans="1:12" s="4" customFormat="1" ht="60" x14ac:dyDescent="0.25">
      <c r="A4" s="4" t="s">
        <v>8</v>
      </c>
      <c r="B4" s="4" t="s">
        <v>9</v>
      </c>
      <c r="C4" s="4" t="s">
        <v>55</v>
      </c>
      <c r="D4" s="4" t="s">
        <v>8</v>
      </c>
      <c r="E4" s="4" t="s">
        <v>53</v>
      </c>
      <c r="F4" s="4" t="s">
        <v>54</v>
      </c>
      <c r="H4" s="4" t="s">
        <v>57</v>
      </c>
      <c r="I4" s="4" t="s">
        <v>54</v>
      </c>
    </row>
    <row r="5" spans="1:12" x14ac:dyDescent="0.25">
      <c r="A5">
        <v>1</v>
      </c>
      <c r="B5" s="3">
        <v>1.508007E-6</v>
      </c>
      <c r="C5" s="3">
        <f>MIN(1, B5/VLOOKUP(B$1,A$5:B$254,2))</f>
        <v>1.6495270156377278E-6</v>
      </c>
      <c r="D5">
        <v>1</v>
      </c>
      <c r="E5">
        <f ca="1">RAND()</f>
        <v>0.28635939922820064</v>
      </c>
      <c r="F5">
        <f ca="1">VLOOKUP(E5,C$5:D$254,2,TRUE)</f>
        <v>33</v>
      </c>
      <c r="H5">
        <v>1</v>
      </c>
      <c r="I5">
        <f ca="1">IF(H5&lt;=B$2,F5,"")</f>
        <v>33</v>
      </c>
      <c r="K5" s="3"/>
      <c r="L5" s="3"/>
    </row>
    <row r="6" spans="1:12" x14ac:dyDescent="0.25">
      <c r="A6">
        <v>2</v>
      </c>
      <c r="B6" s="3">
        <v>1.732745E-5</v>
      </c>
      <c r="C6" s="3">
        <f t="shared" ref="C6:C69" si="0">MIN(1, B6/VLOOKUP(B$1,A$5:B$254,2))</f>
        <v>1.8953557169901697E-5</v>
      </c>
      <c r="D6">
        <v>2</v>
      </c>
      <c r="E6">
        <f t="shared" ref="E6:E69" ca="1" si="1">RAND()</f>
        <v>0.21635798116502547</v>
      </c>
      <c r="F6">
        <f t="shared" ref="F6:F69" ca="1" si="2">VLOOKUP(E6,C$5:D$254,2,TRUE)</f>
        <v>30</v>
      </c>
      <c r="H6">
        <v>2</v>
      </c>
      <c r="I6">
        <f t="shared" ref="I6:I68" ca="1" si="3">IF(H6&lt;=B$2,F6,"")</f>
        <v>30</v>
      </c>
      <c r="K6" s="3"/>
      <c r="L6" s="3"/>
    </row>
    <row r="7" spans="1:12" x14ac:dyDescent="0.25">
      <c r="A7">
        <v>3</v>
      </c>
      <c r="B7" s="3">
        <v>7.2271800000000001E-5</v>
      </c>
      <c r="C7" s="3">
        <f t="shared" si="0"/>
        <v>7.905419972769805E-5</v>
      </c>
      <c r="D7">
        <v>3</v>
      </c>
      <c r="E7">
        <f t="shared" ca="1" si="1"/>
        <v>0.72362848215766717</v>
      </c>
      <c r="F7">
        <f t="shared" ca="1" si="2"/>
        <v>54</v>
      </c>
      <c r="H7">
        <v>3</v>
      </c>
      <c r="I7">
        <f t="shared" ca="1" si="3"/>
        <v>54</v>
      </c>
      <c r="K7" s="3"/>
      <c r="L7" s="3"/>
    </row>
    <row r="8" spans="1:12" x14ac:dyDescent="0.25">
      <c r="A8">
        <v>4</v>
      </c>
      <c r="B8" s="3">
        <v>1.990645E-4</v>
      </c>
      <c r="C8" s="3">
        <f t="shared" si="0"/>
        <v>2.177458530394199E-4</v>
      </c>
      <c r="D8">
        <v>4</v>
      </c>
      <c r="E8">
        <f t="shared" ca="1" si="1"/>
        <v>0.14444560129523099</v>
      </c>
      <c r="F8">
        <f t="shared" ca="1" si="2"/>
        <v>26</v>
      </c>
      <c r="H8">
        <v>4</v>
      </c>
      <c r="I8">
        <f t="shared" ca="1" si="3"/>
        <v>26</v>
      </c>
      <c r="K8" s="3"/>
      <c r="L8" s="3"/>
    </row>
    <row r="9" spans="1:12" x14ac:dyDescent="0.25">
      <c r="A9">
        <v>5</v>
      </c>
      <c r="B9" s="3">
        <v>4.3676039999999999E-4</v>
      </c>
      <c r="C9" s="3">
        <f t="shared" si="0"/>
        <v>4.777484979583916E-4</v>
      </c>
      <c r="D9">
        <v>5</v>
      </c>
      <c r="E9">
        <f t="shared" ca="1" si="1"/>
        <v>0.93784569507406979</v>
      </c>
      <c r="F9">
        <f t="shared" ca="1" si="2"/>
        <v>74</v>
      </c>
      <c r="H9">
        <v>5</v>
      </c>
      <c r="I9">
        <f t="shared" ca="1" si="3"/>
        <v>74</v>
      </c>
      <c r="K9" s="3"/>
      <c r="L9" s="3"/>
    </row>
    <row r="10" spans="1:12" x14ac:dyDescent="0.25">
      <c r="A10">
        <v>6</v>
      </c>
      <c r="B10" s="3">
        <v>8.2980849999999997E-4</v>
      </c>
      <c r="C10" s="3">
        <f t="shared" si="0"/>
        <v>9.0768248327482536E-4</v>
      </c>
      <c r="D10">
        <v>6</v>
      </c>
      <c r="E10">
        <f t="shared" ca="1" si="1"/>
        <v>0.4222535912592561</v>
      </c>
      <c r="F10">
        <f t="shared" ca="1" si="2"/>
        <v>39</v>
      </c>
      <c r="H10">
        <v>6</v>
      </c>
      <c r="I10">
        <f t="shared" ca="1" si="3"/>
        <v>39</v>
      </c>
      <c r="K10" s="3"/>
      <c r="L10" s="3"/>
    </row>
    <row r="11" spans="1:12" x14ac:dyDescent="0.25">
      <c r="A11">
        <v>7</v>
      </c>
      <c r="B11" s="3">
        <v>1.4273459999999999E-3</v>
      </c>
      <c r="C11" s="3">
        <f t="shared" si="0"/>
        <v>1.5612963253237209E-3</v>
      </c>
      <c r="D11">
        <v>7</v>
      </c>
      <c r="E11">
        <f t="shared" ca="1" si="1"/>
        <v>0.23058351389053955</v>
      </c>
      <c r="F11">
        <f t="shared" ca="1" si="2"/>
        <v>30</v>
      </c>
      <c r="H11">
        <v>7</v>
      </c>
      <c r="I11">
        <f t="shared" ca="1" si="3"/>
        <v>30</v>
      </c>
      <c r="K11" s="3"/>
      <c r="L11" s="3"/>
    </row>
    <row r="12" spans="1:12" x14ac:dyDescent="0.25">
      <c r="A12">
        <v>8</v>
      </c>
      <c r="B12" s="3">
        <v>2.2825800000000002E-3</v>
      </c>
      <c r="C12" s="3">
        <f t="shared" si="0"/>
        <v>2.4967903831708774E-3</v>
      </c>
      <c r="D12">
        <v>8</v>
      </c>
      <c r="E12">
        <f t="shared" ca="1" si="1"/>
        <v>0.69430439880606665</v>
      </c>
      <c r="F12">
        <f t="shared" ca="1" si="2"/>
        <v>52</v>
      </c>
      <c r="H12">
        <v>8</v>
      </c>
      <c r="I12">
        <f t="shared" ca="1" si="3"/>
        <v>52</v>
      </c>
      <c r="K12" s="3"/>
      <c r="L12" s="3"/>
    </row>
    <row r="13" spans="1:12" x14ac:dyDescent="0.25">
      <c r="A13">
        <v>9</v>
      </c>
      <c r="B13" s="3">
        <v>3.452189E-3</v>
      </c>
      <c r="C13" s="3">
        <f t="shared" si="0"/>
        <v>3.7761621919443294E-3</v>
      </c>
      <c r="D13">
        <v>9</v>
      </c>
      <c r="E13">
        <f t="shared" ca="1" si="1"/>
        <v>0.45338879811830035</v>
      </c>
      <c r="F13">
        <f t="shared" ca="1" si="2"/>
        <v>40</v>
      </c>
      <c r="H13">
        <v>9</v>
      </c>
      <c r="I13">
        <f t="shared" ca="1" si="3"/>
        <v>40</v>
      </c>
      <c r="K13" s="3"/>
      <c r="L13" s="3"/>
    </row>
    <row r="14" spans="1:12" x14ac:dyDescent="0.25">
      <c r="A14">
        <v>10</v>
      </c>
      <c r="B14" s="3">
        <v>4.9956970000000003E-3</v>
      </c>
      <c r="C14" s="3">
        <f t="shared" si="0"/>
        <v>5.4645218247928234E-3</v>
      </c>
      <c r="D14">
        <v>10</v>
      </c>
      <c r="E14">
        <f t="shared" ca="1" si="1"/>
        <v>0.15780797037850069</v>
      </c>
      <c r="F14">
        <f t="shared" ca="1" si="2"/>
        <v>27</v>
      </c>
      <c r="H14">
        <v>10</v>
      </c>
      <c r="I14">
        <f t="shared" ca="1" si="3"/>
        <v>27</v>
      </c>
      <c r="K14" s="3"/>
      <c r="L14" s="3"/>
    </row>
    <row r="15" spans="1:12" x14ac:dyDescent="0.25">
      <c r="A15">
        <v>11</v>
      </c>
      <c r="B15" s="3">
        <v>6.9747979999999999E-3</v>
      </c>
      <c r="C15" s="3">
        <f t="shared" si="0"/>
        <v>7.629353000096149E-3</v>
      </c>
      <c r="D15">
        <v>11</v>
      </c>
      <c r="E15">
        <f t="shared" ca="1" si="1"/>
        <v>0.48940846169252561</v>
      </c>
      <c r="F15">
        <f t="shared" ca="1" si="2"/>
        <v>42</v>
      </c>
      <c r="H15">
        <v>11</v>
      </c>
      <c r="I15">
        <f t="shared" ca="1" si="3"/>
        <v>42</v>
      </c>
      <c r="K15" s="3"/>
      <c r="L15" s="3"/>
    </row>
    <row r="16" spans="1:12" x14ac:dyDescent="0.25">
      <c r="A16">
        <v>12</v>
      </c>
      <c r="B16" s="3">
        <v>9.4526109999999997E-3</v>
      </c>
      <c r="C16" s="3">
        <f t="shared" si="0"/>
        <v>1.0339698166397343E-2</v>
      </c>
      <c r="D16">
        <v>12</v>
      </c>
      <c r="E16">
        <f t="shared" ca="1" si="1"/>
        <v>0.66368996313240058</v>
      </c>
      <c r="F16">
        <f t="shared" ca="1" si="2"/>
        <v>50</v>
      </c>
      <c r="H16">
        <v>12</v>
      </c>
      <c r="I16">
        <f t="shared" ca="1" si="3"/>
        <v>50</v>
      </c>
      <c r="K16" s="3"/>
      <c r="L16" s="3"/>
    </row>
    <row r="17" spans="1:12" x14ac:dyDescent="0.25">
      <c r="A17">
        <v>13</v>
      </c>
      <c r="B17" s="3">
        <v>1.249285E-2</v>
      </c>
      <c r="C17" s="3">
        <f t="shared" si="0"/>
        <v>1.3665250610447955E-2</v>
      </c>
      <c r="D17">
        <v>13</v>
      </c>
      <c r="E17">
        <f t="shared" ca="1" si="1"/>
        <v>0.15100388270722398</v>
      </c>
      <c r="F17">
        <f t="shared" ca="1" si="2"/>
        <v>26</v>
      </c>
      <c r="H17">
        <v>13</v>
      </c>
      <c r="I17">
        <f t="shared" ca="1" si="3"/>
        <v>26</v>
      </c>
      <c r="K17" s="3"/>
      <c r="L17" s="3"/>
    </row>
    <row r="18" spans="1:12" x14ac:dyDescent="0.25">
      <c r="A18">
        <v>14</v>
      </c>
      <c r="B18" s="3">
        <v>1.6158929999999998E-2</v>
      </c>
      <c r="C18" s="3">
        <f t="shared" si="0"/>
        <v>1.7675376559126682E-2</v>
      </c>
      <c r="D18">
        <v>14</v>
      </c>
      <c r="E18">
        <f t="shared" ca="1" si="1"/>
        <v>0.72500912144682439</v>
      </c>
      <c r="F18">
        <f t="shared" ca="1" si="2"/>
        <v>54</v>
      </c>
      <c r="H18">
        <v>14</v>
      </c>
      <c r="I18">
        <f t="shared" ca="1" si="3"/>
        <v>54</v>
      </c>
      <c r="K18" s="3"/>
      <c r="L18" s="3"/>
    </row>
    <row r="19" spans="1:12" x14ac:dyDescent="0.25">
      <c r="A19">
        <v>15</v>
      </c>
      <c r="B19" s="3">
        <v>2.051294E-2</v>
      </c>
      <c r="C19" s="3">
        <f t="shared" si="0"/>
        <v>2.2437991799876111E-2</v>
      </c>
      <c r="D19">
        <v>15</v>
      </c>
      <c r="E19">
        <f t="shared" ca="1" si="1"/>
        <v>0.99383551603778375</v>
      </c>
      <c r="F19">
        <f t="shared" ca="1" si="2"/>
        <v>86</v>
      </c>
      <c r="H19">
        <v>15</v>
      </c>
      <c r="I19">
        <f t="shared" ca="1" si="3"/>
        <v>86</v>
      </c>
      <c r="K19" s="3"/>
      <c r="L19" s="3"/>
    </row>
    <row r="20" spans="1:12" x14ac:dyDescent="0.25">
      <c r="A20">
        <v>16</v>
      </c>
      <c r="B20" s="3">
        <v>2.561459E-2</v>
      </c>
      <c r="C20" s="3">
        <f t="shared" si="0"/>
        <v>2.8018409861150503E-2</v>
      </c>
      <c r="D20">
        <v>16</v>
      </c>
      <c r="E20">
        <f t="shared" ca="1" si="1"/>
        <v>0.32750543855951986</v>
      </c>
      <c r="F20">
        <f t="shared" ca="1" si="2"/>
        <v>35</v>
      </c>
      <c r="H20">
        <v>16</v>
      </c>
      <c r="I20">
        <f t="shared" ca="1" si="3"/>
        <v>35</v>
      </c>
      <c r="K20" s="3"/>
      <c r="L20" s="3"/>
    </row>
    <row r="21" spans="1:12" x14ac:dyDescent="0.25">
      <c r="A21">
        <v>17</v>
      </c>
      <c r="B21" s="3">
        <v>3.1520090000000001E-2</v>
      </c>
      <c r="C21" s="3">
        <f t="shared" si="0"/>
        <v>3.447811581135405E-2</v>
      </c>
      <c r="D21">
        <v>17</v>
      </c>
      <c r="E21">
        <f t="shared" ca="1" si="1"/>
        <v>5.2376453172618742E-2</v>
      </c>
      <c r="F21">
        <f t="shared" ca="1" si="2"/>
        <v>19</v>
      </c>
      <c r="H21">
        <v>17</v>
      </c>
      <c r="I21">
        <f t="shared" ca="1" si="3"/>
        <v>19</v>
      </c>
      <c r="K21" s="3"/>
      <c r="L21" s="3"/>
    </row>
    <row r="22" spans="1:12" x14ac:dyDescent="0.25">
      <c r="A22">
        <v>18</v>
      </c>
      <c r="B22" s="3">
        <v>3.8280960000000003E-2</v>
      </c>
      <c r="C22" s="3">
        <f t="shared" si="0"/>
        <v>4.1873464582423851E-2</v>
      </c>
      <c r="D22">
        <v>18</v>
      </c>
      <c r="E22">
        <f t="shared" ca="1" si="1"/>
        <v>0.55470347059767533</v>
      </c>
      <c r="F22">
        <f t="shared" ca="1" si="2"/>
        <v>45</v>
      </c>
      <c r="H22">
        <v>18</v>
      </c>
      <c r="I22">
        <f t="shared" ca="1" si="3"/>
        <v>45</v>
      </c>
      <c r="K22" s="3"/>
      <c r="L22" s="3"/>
    </row>
    <row r="23" spans="1:12" x14ac:dyDescent="0.25">
      <c r="A23">
        <v>19</v>
      </c>
      <c r="B23" s="3">
        <v>4.5942860000000002E-2</v>
      </c>
      <c r="C23" s="3">
        <f t="shared" si="0"/>
        <v>5.0254401170327423E-2</v>
      </c>
      <c r="D23">
        <v>19</v>
      </c>
      <c r="E23">
        <f t="shared" ca="1" si="1"/>
        <v>0.88232567801366435</v>
      </c>
      <c r="F23">
        <f t="shared" ca="1" si="2"/>
        <v>67</v>
      </c>
      <c r="H23">
        <v>19</v>
      </c>
      <c r="I23">
        <f t="shared" ca="1" si="3"/>
        <v>67</v>
      </c>
      <c r="K23" s="3"/>
      <c r="L23" s="3"/>
    </row>
    <row r="24" spans="1:12" x14ac:dyDescent="0.25">
      <c r="A24">
        <v>20</v>
      </c>
      <c r="B24" s="3">
        <v>5.4544429999999998E-2</v>
      </c>
      <c r="C24" s="3">
        <f t="shared" si="0"/>
        <v>5.9663191774017597E-2</v>
      </c>
      <c r="D24">
        <v>20</v>
      </c>
      <c r="E24">
        <f t="shared" ca="1" si="1"/>
        <v>0.80224432100128351</v>
      </c>
      <c r="F24">
        <f t="shared" ca="1" si="2"/>
        <v>59</v>
      </c>
      <c r="H24">
        <v>20</v>
      </c>
      <c r="I24">
        <f t="shared" ca="1" si="3"/>
        <v>59</v>
      </c>
      <c r="K24" s="3"/>
      <c r="L24" s="3"/>
    </row>
    <row r="25" spans="1:12" x14ac:dyDescent="0.25">
      <c r="A25">
        <v>21</v>
      </c>
      <c r="B25" s="3">
        <v>6.4116179999999995E-2</v>
      </c>
      <c r="C25" s="3">
        <f t="shared" si="0"/>
        <v>7.0133209626673729E-2</v>
      </c>
      <c r="D25">
        <v>21</v>
      </c>
      <c r="E25">
        <f t="shared" ca="1" si="1"/>
        <v>0.31767010982482657</v>
      </c>
      <c r="F25">
        <f t="shared" ca="1" si="2"/>
        <v>34</v>
      </c>
      <c r="H25">
        <v>21</v>
      </c>
      <c r="I25">
        <f t="shared" ca="1" si="3"/>
        <v>34</v>
      </c>
      <c r="K25" s="3"/>
      <c r="L25" s="3"/>
    </row>
    <row r="26" spans="1:12" x14ac:dyDescent="0.25">
      <c r="A26">
        <v>22</v>
      </c>
      <c r="B26" s="3">
        <v>7.4679540000000003E-2</v>
      </c>
      <c r="C26" s="3">
        <f t="shared" si="0"/>
        <v>8.1687895842259578E-2</v>
      </c>
      <c r="D26">
        <v>22</v>
      </c>
      <c r="E26">
        <f t="shared" ca="1" si="1"/>
        <v>0.49162329689904627</v>
      </c>
      <c r="F26">
        <f t="shared" ca="1" si="2"/>
        <v>42</v>
      </c>
      <c r="H26">
        <v>22</v>
      </c>
      <c r="I26">
        <f t="shared" ca="1" si="3"/>
        <v>42</v>
      </c>
      <c r="K26" s="3"/>
      <c r="L26" s="3"/>
    </row>
    <row r="27" spans="1:12" x14ac:dyDescent="0.25">
      <c r="A27">
        <v>23</v>
      </c>
      <c r="B27" s="3">
        <v>8.6245939999999993E-2</v>
      </c>
      <c r="C27" s="3">
        <f t="shared" si="0"/>
        <v>9.4339753077452904E-2</v>
      </c>
      <c r="D27">
        <v>23</v>
      </c>
      <c r="E27">
        <f t="shared" ca="1" si="1"/>
        <v>0.21186695488049267</v>
      </c>
      <c r="F27">
        <f t="shared" ca="1" si="2"/>
        <v>29</v>
      </c>
      <c r="H27">
        <v>23</v>
      </c>
      <c r="I27">
        <f t="shared" ca="1" si="3"/>
        <v>29</v>
      </c>
      <c r="K27" s="3"/>
      <c r="L27" s="3"/>
    </row>
    <row r="28" spans="1:12" x14ac:dyDescent="0.25">
      <c r="A28">
        <v>24</v>
      </c>
      <c r="B28" s="3">
        <v>9.8816180000000003E-2</v>
      </c>
      <c r="C28" s="3">
        <f t="shared" si="0"/>
        <v>0.10808965640883665</v>
      </c>
      <c r="D28">
        <v>24</v>
      </c>
      <c r="E28">
        <f t="shared" ca="1" si="1"/>
        <v>0.90294517512314931</v>
      </c>
      <c r="F28">
        <f t="shared" ca="1" si="2"/>
        <v>69</v>
      </c>
      <c r="H28">
        <v>24</v>
      </c>
      <c r="I28">
        <f t="shared" ca="1" si="3"/>
        <v>69</v>
      </c>
      <c r="K28" s="3"/>
      <c r="L28" s="3"/>
    </row>
    <row r="29" spans="1:12" x14ac:dyDescent="0.25">
      <c r="A29">
        <v>25</v>
      </c>
      <c r="B29" s="3">
        <v>0.11237999999999999</v>
      </c>
      <c r="C29" s="3">
        <f t="shared" si="0"/>
        <v>0.12292638297923542</v>
      </c>
      <c r="D29">
        <v>25</v>
      </c>
      <c r="E29">
        <f t="shared" ca="1" si="1"/>
        <v>0.8620258085307706</v>
      </c>
      <c r="F29">
        <f t="shared" ca="1" si="2"/>
        <v>65</v>
      </c>
      <c r="H29">
        <v>25</v>
      </c>
      <c r="I29">
        <f t="shared" ca="1" si="3"/>
        <v>65</v>
      </c>
      <c r="K29" s="3"/>
      <c r="L29" s="3"/>
    </row>
    <row r="30" spans="1:12" x14ac:dyDescent="0.25">
      <c r="A30">
        <v>26</v>
      </c>
      <c r="B30" s="3">
        <v>0.1269158</v>
      </c>
      <c r="C30" s="3">
        <f t="shared" si="0"/>
        <v>0.13882630572091159</v>
      </c>
      <c r="D30">
        <v>26</v>
      </c>
      <c r="E30">
        <f t="shared" ca="1" si="1"/>
        <v>0.74242727766637773</v>
      </c>
      <c r="F30">
        <f t="shared" ca="1" si="2"/>
        <v>55</v>
      </c>
      <c r="H30">
        <v>26</v>
      </c>
      <c r="I30">
        <f t="shared" ca="1" si="3"/>
        <v>55</v>
      </c>
      <c r="K30" s="3"/>
      <c r="L30" s="3"/>
    </row>
    <row r="31" spans="1:12" x14ac:dyDescent="0.25">
      <c r="A31">
        <v>27</v>
      </c>
      <c r="B31" s="3">
        <v>0.14239080000000001</v>
      </c>
      <c r="C31" s="3">
        <f t="shared" si="0"/>
        <v>0.15575356837088197</v>
      </c>
      <c r="D31">
        <v>27</v>
      </c>
      <c r="E31">
        <f t="shared" ca="1" si="1"/>
        <v>0.94084455291644076</v>
      </c>
      <c r="F31">
        <f t="shared" ca="1" si="2"/>
        <v>75</v>
      </c>
      <c r="H31">
        <v>27</v>
      </c>
      <c r="I31">
        <f t="shared" ca="1" si="3"/>
        <v>75</v>
      </c>
      <c r="K31" s="3"/>
      <c r="L31" s="3"/>
    </row>
    <row r="32" spans="1:12" x14ac:dyDescent="0.25">
      <c r="A32">
        <v>28</v>
      </c>
      <c r="B32" s="3">
        <v>0.1587614</v>
      </c>
      <c r="C32" s="3">
        <f t="shared" si="0"/>
        <v>0.17366047925537983</v>
      </c>
      <c r="D32">
        <v>28</v>
      </c>
      <c r="E32">
        <f t="shared" ca="1" si="1"/>
        <v>0.3183350177627241</v>
      </c>
      <c r="F32">
        <f t="shared" ca="1" si="2"/>
        <v>34</v>
      </c>
      <c r="H32">
        <v>28</v>
      </c>
      <c r="I32">
        <f t="shared" ca="1" si="3"/>
        <v>34</v>
      </c>
      <c r="K32" s="3"/>
      <c r="L32" s="3"/>
    </row>
    <row r="33" spans="1:12" x14ac:dyDescent="0.25">
      <c r="A33">
        <v>29</v>
      </c>
      <c r="B33" s="3">
        <v>0.17597370000000001</v>
      </c>
      <c r="C33" s="3">
        <f t="shared" si="0"/>
        <v>0.19248808008963411</v>
      </c>
      <c r="D33">
        <v>29</v>
      </c>
      <c r="E33">
        <f t="shared" ca="1" si="1"/>
        <v>0.96821395404297717</v>
      </c>
      <c r="F33">
        <f t="shared" ca="1" si="2"/>
        <v>80</v>
      </c>
      <c r="H33">
        <v>29</v>
      </c>
      <c r="I33">
        <f t="shared" ca="1" si="3"/>
        <v>80</v>
      </c>
      <c r="K33" s="3"/>
      <c r="L33" s="3"/>
    </row>
    <row r="34" spans="1:12" x14ac:dyDescent="0.25">
      <c r="A34">
        <v>30</v>
      </c>
      <c r="B34" s="3">
        <v>0.1939642</v>
      </c>
      <c r="C34" s="3">
        <f t="shared" si="0"/>
        <v>0.21216691166987911</v>
      </c>
      <c r="D34">
        <v>30</v>
      </c>
      <c r="E34">
        <f t="shared" ca="1" si="1"/>
        <v>0.48968754845529072</v>
      </c>
      <c r="F34">
        <f t="shared" ca="1" si="2"/>
        <v>42</v>
      </c>
      <c r="H34">
        <v>30</v>
      </c>
      <c r="I34">
        <f t="shared" ca="1" si="3"/>
        <v>42</v>
      </c>
      <c r="K34" s="3"/>
      <c r="L34" s="3"/>
    </row>
    <row r="35" spans="1:12" x14ac:dyDescent="0.25">
      <c r="A35">
        <v>31</v>
      </c>
      <c r="B35" s="3">
        <v>0.2126615</v>
      </c>
      <c r="C35" s="3">
        <f t="shared" si="0"/>
        <v>0.23261887341109336</v>
      </c>
      <c r="D35">
        <v>31</v>
      </c>
      <c r="E35">
        <f t="shared" ca="1" si="1"/>
        <v>0.66492092433218408</v>
      </c>
      <c r="F35">
        <f t="shared" ca="1" si="2"/>
        <v>50</v>
      </c>
      <c r="H35">
        <v>31</v>
      </c>
      <c r="I35">
        <f t="shared" ca="1" si="3"/>
        <v>50</v>
      </c>
      <c r="K35" s="3"/>
      <c r="L35" s="3"/>
    </row>
    <row r="36" spans="1:12" x14ac:dyDescent="0.25">
      <c r="A36">
        <v>32</v>
      </c>
      <c r="B36" s="3">
        <v>0.2319869</v>
      </c>
      <c r="C36" s="3">
        <f t="shared" si="0"/>
        <v>0.25375787965443664</v>
      </c>
      <c r="D36">
        <v>32</v>
      </c>
      <c r="E36">
        <f t="shared" ca="1" si="1"/>
        <v>0.21061719098120835</v>
      </c>
      <c r="F36">
        <f t="shared" ca="1" si="2"/>
        <v>29</v>
      </c>
      <c r="H36">
        <v>32</v>
      </c>
      <c r="I36">
        <f t="shared" ca="1" si="3"/>
        <v>29</v>
      </c>
      <c r="K36" s="3"/>
      <c r="L36" s="3"/>
    </row>
    <row r="37" spans="1:12" x14ac:dyDescent="0.25">
      <c r="A37">
        <v>33</v>
      </c>
      <c r="B37" s="3">
        <v>0.25185619999999997</v>
      </c>
      <c r="C37" s="3">
        <f t="shared" si="0"/>
        <v>0.27549182858956139</v>
      </c>
      <c r="D37">
        <v>33</v>
      </c>
      <c r="E37">
        <f t="shared" ca="1" si="1"/>
        <v>0.24606906110496329</v>
      </c>
      <c r="F37">
        <f t="shared" ca="1" si="2"/>
        <v>31</v>
      </c>
      <c r="H37">
        <v>33</v>
      </c>
      <c r="I37">
        <f t="shared" ca="1" si="3"/>
        <v>31</v>
      </c>
      <c r="K37" s="3"/>
      <c r="L37" s="3"/>
    </row>
    <row r="38" spans="1:12" x14ac:dyDescent="0.25">
      <c r="A38">
        <v>34</v>
      </c>
      <c r="B38" s="3">
        <v>0.27218120000000001</v>
      </c>
      <c r="C38" s="3">
        <f t="shared" si="0"/>
        <v>0.29772424302320583</v>
      </c>
      <c r="D38">
        <v>34</v>
      </c>
      <c r="E38">
        <f t="shared" ca="1" si="1"/>
        <v>0.83503160376131036</v>
      </c>
      <c r="F38">
        <f t="shared" ca="1" si="2"/>
        <v>62</v>
      </c>
      <c r="H38">
        <v>34</v>
      </c>
      <c r="I38">
        <f t="shared" ca="1" si="3"/>
        <v>62</v>
      </c>
      <c r="K38" s="3"/>
      <c r="L38" s="3"/>
    </row>
    <row r="39" spans="1:12" x14ac:dyDescent="0.25">
      <c r="A39">
        <v>35</v>
      </c>
      <c r="B39" s="3">
        <v>0.2928714</v>
      </c>
      <c r="C39" s="3">
        <f t="shared" si="0"/>
        <v>0.32035612991693224</v>
      </c>
      <c r="D39">
        <v>35</v>
      </c>
      <c r="E39">
        <f t="shared" ca="1" si="1"/>
        <v>0.69626988867117023</v>
      </c>
      <c r="F39">
        <f t="shared" ca="1" si="2"/>
        <v>52</v>
      </c>
      <c r="H39">
        <v>35</v>
      </c>
      <c r="I39">
        <f t="shared" ca="1" si="3"/>
        <v>52</v>
      </c>
      <c r="K39" s="3"/>
      <c r="L39" s="3"/>
    </row>
    <row r="40" spans="1:12" x14ac:dyDescent="0.25">
      <c r="A40">
        <v>36</v>
      </c>
      <c r="B40" s="3">
        <v>0.31383490000000003</v>
      </c>
      <c r="C40" s="3">
        <f t="shared" si="0"/>
        <v>0.34328696484828308</v>
      </c>
      <c r="D40">
        <v>36</v>
      </c>
      <c r="E40">
        <f t="shared" ca="1" si="1"/>
        <v>0.95950161767177966</v>
      </c>
      <c r="F40">
        <f t="shared" ca="1" si="2"/>
        <v>78</v>
      </c>
      <c r="H40">
        <v>36</v>
      </c>
      <c r="I40">
        <f t="shared" ca="1" si="3"/>
        <v>78</v>
      </c>
      <c r="K40" s="3"/>
      <c r="L40" s="3"/>
    </row>
    <row r="41" spans="1:12" x14ac:dyDescent="0.25">
      <c r="A41">
        <v>37</v>
      </c>
      <c r="B41" s="3">
        <v>0.33498099999999997</v>
      </c>
      <c r="C41" s="3">
        <f t="shared" si="0"/>
        <v>0.3664175360096748</v>
      </c>
      <c r="D41">
        <v>37</v>
      </c>
      <c r="E41">
        <f t="shared" ca="1" si="1"/>
        <v>0.92328721519260826</v>
      </c>
      <c r="F41">
        <f t="shared" ca="1" si="2"/>
        <v>72</v>
      </c>
      <c r="H41">
        <v>37</v>
      </c>
      <c r="I41">
        <f t="shared" ca="1" si="3"/>
        <v>72</v>
      </c>
      <c r="K41" s="3"/>
      <c r="L41" s="3"/>
    </row>
    <row r="42" spans="1:12" x14ac:dyDescent="0.25">
      <c r="A42">
        <v>38</v>
      </c>
      <c r="B42" s="3">
        <v>0.3562205</v>
      </c>
      <c r="C42" s="3">
        <f t="shared" si="0"/>
        <v>0.38965027236211719</v>
      </c>
      <c r="D42">
        <v>38</v>
      </c>
      <c r="E42">
        <f t="shared" ca="1" si="1"/>
        <v>0.11069177542982866</v>
      </c>
      <c r="F42">
        <f t="shared" ca="1" si="2"/>
        <v>24</v>
      </c>
      <c r="H42">
        <v>38</v>
      </c>
      <c r="I42">
        <f t="shared" ca="1" si="3"/>
        <v>24</v>
      </c>
      <c r="K42" s="3"/>
      <c r="L42" s="3"/>
    </row>
    <row r="43" spans="1:12" x14ac:dyDescent="0.25">
      <c r="A43">
        <v>39</v>
      </c>
      <c r="B43" s="3">
        <v>0.37746750000000001</v>
      </c>
      <c r="C43" s="3">
        <f t="shared" si="0"/>
        <v>0.41289121255752398</v>
      </c>
      <c r="D43">
        <v>39</v>
      </c>
      <c r="E43">
        <f t="shared" ca="1" si="1"/>
        <v>0.60060192219220321</v>
      </c>
      <c r="F43">
        <f t="shared" ca="1" si="2"/>
        <v>47</v>
      </c>
      <c r="H43">
        <v>39</v>
      </c>
      <c r="I43">
        <f t="shared" ca="1" si="3"/>
        <v>47</v>
      </c>
      <c r="K43" s="3"/>
      <c r="L43" s="3"/>
    </row>
    <row r="44" spans="1:12" x14ac:dyDescent="0.25">
      <c r="A44">
        <v>40</v>
      </c>
      <c r="B44" s="3">
        <v>0.39864060000000001</v>
      </c>
      <c r="C44" s="3">
        <f t="shared" si="0"/>
        <v>0.43605131755358778</v>
      </c>
      <c r="D44">
        <v>40</v>
      </c>
      <c r="E44">
        <f t="shared" ca="1" si="1"/>
        <v>0.31565788683059581</v>
      </c>
      <c r="F44">
        <f t="shared" ca="1" si="2"/>
        <v>34</v>
      </c>
      <c r="H44">
        <v>40</v>
      </c>
      <c r="I44">
        <f t="shared" ca="1" si="3"/>
        <v>34</v>
      </c>
      <c r="K44" s="3"/>
      <c r="L44" s="3"/>
    </row>
    <row r="45" spans="1:12" x14ac:dyDescent="0.25">
      <c r="A45">
        <v>41</v>
      </c>
      <c r="B45" s="3">
        <v>0.41966320000000001</v>
      </c>
      <c r="C45" s="3">
        <f t="shared" si="0"/>
        <v>0.45904679876749838</v>
      </c>
      <c r="D45">
        <v>41</v>
      </c>
      <c r="E45">
        <f t="shared" ca="1" si="1"/>
        <v>0.27603351349894267</v>
      </c>
      <c r="F45">
        <f t="shared" ca="1" si="2"/>
        <v>33</v>
      </c>
      <c r="H45">
        <v>41</v>
      </c>
      <c r="I45">
        <f t="shared" ca="1" si="3"/>
        <v>33</v>
      </c>
      <c r="K45" s="3"/>
      <c r="L45" s="3"/>
    </row>
    <row r="46" spans="1:12" x14ac:dyDescent="0.25">
      <c r="A46">
        <v>42</v>
      </c>
      <c r="B46" s="3">
        <v>0.44046479999999999</v>
      </c>
      <c r="C46" s="3">
        <f t="shared" si="0"/>
        <v>0.48180054007539003</v>
      </c>
      <c r="D46">
        <v>42</v>
      </c>
      <c r="E46">
        <f t="shared" ca="1" si="1"/>
        <v>0.12504419868630501</v>
      </c>
      <c r="F46">
        <f t="shared" ca="1" si="2"/>
        <v>25</v>
      </c>
      <c r="H46">
        <v>42</v>
      </c>
      <c r="I46">
        <f t="shared" ca="1" si="3"/>
        <v>25</v>
      </c>
      <c r="K46" s="3"/>
      <c r="L46" s="3"/>
    </row>
    <row r="47" spans="1:12" x14ac:dyDescent="0.25">
      <c r="A47">
        <v>43</v>
      </c>
      <c r="B47" s="3">
        <v>0.46098129999999998</v>
      </c>
      <c r="C47" s="3">
        <f t="shared" si="0"/>
        <v>0.50424242596605995</v>
      </c>
      <c r="D47">
        <v>43</v>
      </c>
      <c r="E47">
        <f t="shared" ca="1" si="1"/>
        <v>0.56799288434162998</v>
      </c>
      <c r="F47">
        <f t="shared" ca="1" si="2"/>
        <v>45</v>
      </c>
      <c r="H47">
        <v>43</v>
      </c>
      <c r="I47">
        <f t="shared" ca="1" si="3"/>
        <v>45</v>
      </c>
      <c r="K47" s="3"/>
      <c r="L47" s="3"/>
    </row>
    <row r="48" spans="1:12" x14ac:dyDescent="0.25">
      <c r="A48">
        <v>44</v>
      </c>
      <c r="B48" s="3">
        <v>0.4811551</v>
      </c>
      <c r="C48" s="3">
        <f t="shared" si="0"/>
        <v>0.52630945092554116</v>
      </c>
      <c r="D48">
        <v>44</v>
      </c>
      <c r="E48">
        <f t="shared" ca="1" si="1"/>
        <v>0.93067404556284361</v>
      </c>
      <c r="F48">
        <f t="shared" ca="1" si="2"/>
        <v>73</v>
      </c>
      <c r="H48">
        <v>44</v>
      </c>
      <c r="I48">
        <f t="shared" ca="1" si="3"/>
        <v>73</v>
      </c>
      <c r="K48" s="3"/>
      <c r="L48" s="3"/>
    </row>
    <row r="49" spans="1:12" x14ac:dyDescent="0.25">
      <c r="A49">
        <v>45</v>
      </c>
      <c r="B49" s="3">
        <v>0.50093560000000004</v>
      </c>
      <c r="C49" s="3">
        <f t="shared" si="0"/>
        <v>0.5479462663599669</v>
      </c>
      <c r="D49">
        <v>45</v>
      </c>
      <c r="E49">
        <f t="shared" ca="1" si="1"/>
        <v>0.76138914147048609</v>
      </c>
      <c r="F49">
        <f t="shared" ca="1" si="2"/>
        <v>56</v>
      </c>
      <c r="H49">
        <v>45</v>
      </c>
      <c r="I49">
        <f t="shared" ca="1" si="3"/>
        <v>56</v>
      </c>
      <c r="K49" s="3"/>
      <c r="L49" s="3"/>
    </row>
    <row r="50" spans="1:12" x14ac:dyDescent="0.25">
      <c r="A50">
        <v>46</v>
      </c>
      <c r="B50" s="3">
        <v>0.52027889999999999</v>
      </c>
      <c r="C50" s="3">
        <f t="shared" si="0"/>
        <v>0.56910485244185194</v>
      </c>
      <c r="D50">
        <v>46</v>
      </c>
      <c r="E50">
        <f t="shared" ca="1" si="1"/>
        <v>0.21745035016672243</v>
      </c>
      <c r="F50">
        <f t="shared" ca="1" si="2"/>
        <v>30</v>
      </c>
      <c r="H50">
        <v>46</v>
      </c>
      <c r="I50">
        <f t="shared" ca="1" si="3"/>
        <v>30</v>
      </c>
      <c r="K50" s="3"/>
      <c r="L50" s="3"/>
    </row>
    <row r="51" spans="1:12" x14ac:dyDescent="0.25">
      <c r="A51">
        <v>47</v>
      </c>
      <c r="B51" s="3">
        <v>0.53914799999999996</v>
      </c>
      <c r="C51" s="3">
        <f t="shared" si="0"/>
        <v>0.58974473687923845</v>
      </c>
      <c r="D51">
        <v>47</v>
      </c>
      <c r="E51">
        <f t="shared" ca="1" si="1"/>
        <v>2.8430954350679327E-2</v>
      </c>
      <c r="F51">
        <f t="shared" ca="1" si="2"/>
        <v>16</v>
      </c>
      <c r="H51">
        <v>47</v>
      </c>
      <c r="I51">
        <f t="shared" ca="1" si="3"/>
        <v>16</v>
      </c>
      <c r="K51" s="3"/>
      <c r="L51" s="3"/>
    </row>
    <row r="52" spans="1:12" x14ac:dyDescent="0.25">
      <c r="A52">
        <v>48</v>
      </c>
      <c r="B52" s="3">
        <v>0.55751200000000001</v>
      </c>
      <c r="C52" s="3">
        <f t="shared" si="0"/>
        <v>0.60983211983911279</v>
      </c>
      <c r="D52">
        <v>48</v>
      </c>
      <c r="E52">
        <f t="shared" ca="1" si="1"/>
        <v>0.98031655215526647</v>
      </c>
      <c r="F52">
        <f t="shared" ca="1" si="2"/>
        <v>82</v>
      </c>
      <c r="H52">
        <v>48</v>
      </c>
      <c r="I52">
        <f t="shared" ca="1" si="3"/>
        <v>82</v>
      </c>
      <c r="K52" s="3"/>
      <c r="L52" s="3"/>
    </row>
    <row r="53" spans="1:12" x14ac:dyDescent="0.25">
      <c r="A53">
        <v>49</v>
      </c>
      <c r="B53" s="3">
        <v>0.57534660000000004</v>
      </c>
      <c r="C53" s="3">
        <f t="shared" si="0"/>
        <v>0.62934042087027031</v>
      </c>
      <c r="D53">
        <v>49</v>
      </c>
      <c r="E53">
        <f t="shared" ca="1" si="1"/>
        <v>0.33793379961502712</v>
      </c>
      <c r="F53">
        <f t="shared" ca="1" si="2"/>
        <v>35</v>
      </c>
      <c r="H53">
        <v>49</v>
      </c>
      <c r="I53">
        <f t="shared" ca="1" si="3"/>
        <v>35</v>
      </c>
      <c r="K53" s="3"/>
      <c r="L53" s="3"/>
    </row>
    <row r="54" spans="1:12" x14ac:dyDescent="0.25">
      <c r="A54">
        <v>50</v>
      </c>
      <c r="B54" s="3">
        <v>0.59263299999999997</v>
      </c>
      <c r="C54" s="3">
        <f t="shared" si="0"/>
        <v>0.64824907567301315</v>
      </c>
      <c r="D54">
        <v>50</v>
      </c>
      <c r="E54">
        <f t="shared" ca="1" si="1"/>
        <v>0.75935125920563096</v>
      </c>
      <c r="F54">
        <f t="shared" ca="1" si="2"/>
        <v>56</v>
      </c>
      <c r="H54">
        <v>50</v>
      </c>
      <c r="I54">
        <f t="shared" ca="1" si="3"/>
        <v>56</v>
      </c>
      <c r="K54" s="3"/>
      <c r="L54" s="3"/>
    </row>
    <row r="55" spans="1:12" x14ac:dyDescent="0.25">
      <c r="A55">
        <v>51</v>
      </c>
      <c r="B55" s="3">
        <v>0.6093577</v>
      </c>
      <c r="C55" s="3">
        <f t="shared" si="0"/>
        <v>0.66654331733000571</v>
      </c>
      <c r="D55">
        <v>51</v>
      </c>
      <c r="E55">
        <f t="shared" ca="1" si="1"/>
        <v>0.43963653401235181</v>
      </c>
      <c r="F55">
        <f t="shared" ca="1" si="2"/>
        <v>40</v>
      </c>
      <c r="H55">
        <v>51</v>
      </c>
      <c r="I55">
        <f t="shared" ca="1" si="3"/>
        <v>40</v>
      </c>
      <c r="K55" s="3"/>
      <c r="L55" s="3"/>
    </row>
    <row r="56" spans="1:12" x14ac:dyDescent="0.25">
      <c r="A56">
        <v>52</v>
      </c>
      <c r="B56" s="3">
        <v>0.62551199999999996</v>
      </c>
      <c r="C56" s="3">
        <f t="shared" si="0"/>
        <v>0.68421362938340891</v>
      </c>
      <c r="D56">
        <v>52</v>
      </c>
      <c r="E56">
        <f t="shared" ca="1" si="1"/>
        <v>0.31347497428289217</v>
      </c>
      <c r="F56">
        <f t="shared" ca="1" si="2"/>
        <v>34</v>
      </c>
      <c r="H56">
        <v>52</v>
      </c>
      <c r="I56">
        <f t="shared" ca="1" si="3"/>
        <v>34</v>
      </c>
      <c r="K56" s="3"/>
      <c r="L56" s="3"/>
    </row>
    <row r="57" spans="1:12" x14ac:dyDescent="0.25">
      <c r="A57">
        <v>53</v>
      </c>
      <c r="B57" s="3">
        <v>0.64109170000000004</v>
      </c>
      <c r="C57" s="3">
        <f t="shared" si="0"/>
        <v>0.70125541768116306</v>
      </c>
      <c r="D57">
        <v>53</v>
      </c>
      <c r="E57">
        <f t="shared" ca="1" si="1"/>
        <v>0.22303421687224456</v>
      </c>
      <c r="F57">
        <f t="shared" ca="1" si="2"/>
        <v>30</v>
      </c>
      <c r="H57">
        <v>53</v>
      </c>
      <c r="I57">
        <f t="shared" ca="1" si="3"/>
        <v>30</v>
      </c>
      <c r="K57" s="3"/>
      <c r="L57" s="3"/>
    </row>
    <row r="58" spans="1:12" x14ac:dyDescent="0.25">
      <c r="A58">
        <v>54</v>
      </c>
      <c r="B58" s="3">
        <v>0.65609629999999997</v>
      </c>
      <c r="C58" s="3">
        <f t="shared" si="0"/>
        <v>0.71766813530040341</v>
      </c>
      <c r="D58">
        <v>54</v>
      </c>
      <c r="E58">
        <f t="shared" ca="1" si="1"/>
        <v>0.61303604722421989</v>
      </c>
      <c r="F58">
        <f t="shared" ca="1" si="2"/>
        <v>48</v>
      </c>
      <c r="H58">
        <v>54</v>
      </c>
      <c r="I58">
        <f t="shared" ca="1" si="3"/>
        <v>48</v>
      </c>
      <c r="K58" s="3"/>
      <c r="L58" s="3"/>
    </row>
    <row r="59" spans="1:12" x14ac:dyDescent="0.25">
      <c r="A59">
        <v>55</v>
      </c>
      <c r="B59" s="3">
        <v>0.67052889999999998</v>
      </c>
      <c r="C59" s="3">
        <f t="shared" si="0"/>
        <v>0.73345517316288877</v>
      </c>
      <c r="D59">
        <v>55</v>
      </c>
      <c r="E59">
        <f t="shared" ca="1" si="1"/>
        <v>0.4080407172181032</v>
      </c>
      <c r="F59">
        <f t="shared" ca="1" si="2"/>
        <v>38</v>
      </c>
      <c r="H59">
        <v>55</v>
      </c>
      <c r="I59">
        <f t="shared" ca="1" si="3"/>
        <v>38</v>
      </c>
      <c r="K59" s="3"/>
      <c r="L59" s="3"/>
    </row>
    <row r="60" spans="1:12" x14ac:dyDescent="0.25">
      <c r="A60">
        <v>56</v>
      </c>
      <c r="B60" s="3">
        <v>0.68439550000000005</v>
      </c>
      <c r="C60" s="3">
        <f t="shared" si="0"/>
        <v>0.7486230943429909</v>
      </c>
      <c r="D60">
        <v>56</v>
      </c>
      <c r="E60">
        <f t="shared" ca="1" si="1"/>
        <v>0.11461370135205506</v>
      </c>
      <c r="F60">
        <f t="shared" ca="1" si="2"/>
        <v>24</v>
      </c>
      <c r="H60">
        <v>56</v>
      </c>
      <c r="I60">
        <f t="shared" ca="1" si="3"/>
        <v>24</v>
      </c>
      <c r="K60" s="3"/>
      <c r="L60" s="3"/>
    </row>
    <row r="61" spans="1:12" x14ac:dyDescent="0.25">
      <c r="A61">
        <v>57</v>
      </c>
      <c r="B61" s="3">
        <v>0.69770449999999995</v>
      </c>
      <c r="C61" s="3">
        <f t="shared" si="0"/>
        <v>0.76318108714482957</v>
      </c>
      <c r="D61">
        <v>57</v>
      </c>
      <c r="E61">
        <f t="shared" ca="1" si="1"/>
        <v>0.31171230239790948</v>
      </c>
      <c r="F61">
        <f t="shared" ca="1" si="2"/>
        <v>34</v>
      </c>
      <c r="H61">
        <v>57</v>
      </c>
      <c r="I61">
        <f t="shared" ca="1" si="3"/>
        <v>34</v>
      </c>
      <c r="K61" s="3"/>
      <c r="L61" s="3"/>
    </row>
    <row r="62" spans="1:12" x14ac:dyDescent="0.25">
      <c r="A62">
        <v>58</v>
      </c>
      <c r="B62" s="3">
        <v>0.7104665</v>
      </c>
      <c r="C62" s="3">
        <f t="shared" si="0"/>
        <v>0.77714074633312835</v>
      </c>
      <c r="D62">
        <v>58</v>
      </c>
      <c r="E62">
        <f t="shared" ca="1" si="1"/>
        <v>0.68267590288185154</v>
      </c>
      <c r="F62">
        <f t="shared" ca="1" si="2"/>
        <v>51</v>
      </c>
      <c r="H62">
        <v>58</v>
      </c>
      <c r="I62">
        <f t="shared" ca="1" si="3"/>
        <v>51</v>
      </c>
      <c r="K62" s="3"/>
      <c r="L62" s="3"/>
    </row>
    <row r="63" spans="1:12" x14ac:dyDescent="0.25">
      <c r="A63">
        <v>59</v>
      </c>
      <c r="B63" s="3">
        <v>0.72269380000000005</v>
      </c>
      <c r="C63" s="3">
        <f t="shared" si="0"/>
        <v>0.7905155262103486</v>
      </c>
      <c r="D63">
        <v>59</v>
      </c>
      <c r="E63">
        <f t="shared" ca="1" si="1"/>
        <v>0.13339969334731228</v>
      </c>
      <c r="F63">
        <f t="shared" ca="1" si="2"/>
        <v>25</v>
      </c>
      <c r="H63">
        <v>59</v>
      </c>
      <c r="I63">
        <f t="shared" ca="1" si="3"/>
        <v>25</v>
      </c>
      <c r="K63" s="3"/>
      <c r="L63" s="3"/>
    </row>
    <row r="64" spans="1:12" x14ac:dyDescent="0.25">
      <c r="A64">
        <v>60</v>
      </c>
      <c r="B64" s="3">
        <v>0.73440039999999995</v>
      </c>
      <c r="C64" s="3">
        <f t="shared" si="0"/>
        <v>0.80332074061669045</v>
      </c>
      <c r="D64">
        <v>60</v>
      </c>
      <c r="E64">
        <f t="shared" ca="1" si="1"/>
        <v>0.49983730663719605</v>
      </c>
      <c r="F64">
        <f t="shared" ca="1" si="2"/>
        <v>42</v>
      </c>
      <c r="H64">
        <v>60</v>
      </c>
      <c r="I64">
        <f t="shared" ca="1" si="3"/>
        <v>42</v>
      </c>
      <c r="K64" s="3"/>
      <c r="L64" s="3"/>
    </row>
    <row r="65" spans="1:12" x14ac:dyDescent="0.25">
      <c r="A65">
        <v>61</v>
      </c>
      <c r="B65" s="3">
        <v>0.74560099999999996</v>
      </c>
      <c r="C65" s="3">
        <f t="shared" si="0"/>
        <v>0.81557246908436465</v>
      </c>
      <c r="D65">
        <v>61</v>
      </c>
      <c r="E65">
        <f t="shared" ca="1" si="1"/>
        <v>0.5557369971717675</v>
      </c>
      <c r="F65">
        <f t="shared" ca="1" si="2"/>
        <v>45</v>
      </c>
      <c r="H65">
        <v>61</v>
      </c>
      <c r="I65">
        <f t="shared" ca="1" si="3"/>
        <v>45</v>
      </c>
      <c r="K65" s="3"/>
      <c r="L65" s="3"/>
    </row>
    <row r="66" spans="1:12" x14ac:dyDescent="0.25">
      <c r="A66">
        <v>62</v>
      </c>
      <c r="B66" s="3">
        <v>0.75631139999999997</v>
      </c>
      <c r="C66" s="3">
        <f t="shared" si="0"/>
        <v>0.82728799437588274</v>
      </c>
      <c r="D66">
        <v>62</v>
      </c>
      <c r="E66">
        <f t="shared" ca="1" si="1"/>
        <v>0.28188776559704276</v>
      </c>
      <c r="F66">
        <f t="shared" ca="1" si="2"/>
        <v>33</v>
      </c>
      <c r="H66">
        <v>62</v>
      </c>
      <c r="I66">
        <f t="shared" ca="1" si="3"/>
        <v>33</v>
      </c>
      <c r="K66" s="3"/>
      <c r="L66" s="3"/>
    </row>
    <row r="67" spans="1:12" x14ac:dyDescent="0.25">
      <c r="A67">
        <v>63</v>
      </c>
      <c r="B67" s="3">
        <v>0.76654809999999995</v>
      </c>
      <c r="C67" s="3">
        <f t="shared" si="0"/>
        <v>0.83848536494576653</v>
      </c>
      <c r="D67">
        <v>63</v>
      </c>
      <c r="E67">
        <f t="shared" ca="1" si="1"/>
        <v>0.21038864998654494</v>
      </c>
      <c r="F67">
        <f t="shared" ca="1" si="2"/>
        <v>29</v>
      </c>
      <c r="H67">
        <v>63</v>
      </c>
      <c r="I67">
        <f t="shared" ca="1" si="3"/>
        <v>29</v>
      </c>
      <c r="K67" s="3"/>
      <c r="L67" s="3"/>
    </row>
    <row r="68" spans="1:12" x14ac:dyDescent="0.25">
      <c r="A68">
        <v>64</v>
      </c>
      <c r="B68" s="3">
        <v>0.77632769999999995</v>
      </c>
      <c r="C68" s="3">
        <f t="shared" si="0"/>
        <v>0.84918273863311067</v>
      </c>
      <c r="D68">
        <v>64</v>
      </c>
      <c r="E68">
        <f t="shared" ca="1" si="1"/>
        <v>0.46908564176247214</v>
      </c>
      <c r="F68">
        <f t="shared" ca="1" si="2"/>
        <v>41</v>
      </c>
      <c r="H68">
        <v>64</v>
      </c>
      <c r="I68">
        <f t="shared" ca="1" si="3"/>
        <v>41</v>
      </c>
      <c r="K68" s="3"/>
      <c r="L68" s="3"/>
    </row>
    <row r="69" spans="1:12" x14ac:dyDescent="0.25">
      <c r="A69">
        <v>65</v>
      </c>
      <c r="B69" s="3">
        <v>0.78566729999999996</v>
      </c>
      <c r="C69" s="3">
        <f t="shared" si="0"/>
        <v>0.85939882019987401</v>
      </c>
      <c r="D69">
        <v>65</v>
      </c>
      <c r="E69">
        <f t="shared" ca="1" si="1"/>
        <v>0.31855512139352249</v>
      </c>
      <c r="F69">
        <f t="shared" ca="1" si="2"/>
        <v>34</v>
      </c>
      <c r="H69">
        <v>65</v>
      </c>
      <c r="I69">
        <f t="shared" ref="I69:I132" ca="1" si="4">IF(H69&lt;=B$2,F69,"")</f>
        <v>34</v>
      </c>
      <c r="K69" s="3"/>
      <c r="L69" s="3"/>
    </row>
    <row r="70" spans="1:12" x14ac:dyDescent="0.25">
      <c r="A70">
        <v>66</v>
      </c>
      <c r="B70" s="3">
        <v>0.79458399999999996</v>
      </c>
      <c r="C70" s="3">
        <f t="shared" ref="C70:C133" si="5">MIN(1, B70/VLOOKUP(B$1,A$5:B$254,2))</f>
        <v>0.86915231440801555</v>
      </c>
      <c r="D70">
        <v>66</v>
      </c>
      <c r="E70">
        <f t="shared" ref="E70:E133" ca="1" si="6">RAND()</f>
        <v>0.66644134979467595</v>
      </c>
      <c r="F70">
        <f t="shared" ref="F70:F133" ca="1" si="7">VLOOKUP(E70,C$5:D$254,2,TRUE)</f>
        <v>50</v>
      </c>
      <c r="H70">
        <v>66</v>
      </c>
      <c r="I70">
        <f t="shared" ca="1" si="4"/>
        <v>50</v>
      </c>
      <c r="K70" s="3"/>
      <c r="L70" s="3"/>
    </row>
    <row r="71" spans="1:12" x14ac:dyDescent="0.25">
      <c r="A71">
        <v>67</v>
      </c>
      <c r="B71" s="3">
        <v>0.8030948</v>
      </c>
      <c r="C71" s="3">
        <f t="shared" si="5"/>
        <v>0.8784618166349214</v>
      </c>
      <c r="D71">
        <v>67</v>
      </c>
      <c r="E71">
        <f t="shared" ca="1" si="6"/>
        <v>0.65610919859812422</v>
      </c>
      <c r="F71">
        <f t="shared" ca="1" si="7"/>
        <v>50</v>
      </c>
      <c r="H71">
        <v>67</v>
      </c>
      <c r="I71">
        <f t="shared" ca="1" si="4"/>
        <v>50</v>
      </c>
      <c r="K71" s="3"/>
      <c r="L71" s="3"/>
    </row>
    <row r="72" spans="1:12" x14ac:dyDescent="0.25">
      <c r="A72">
        <v>68</v>
      </c>
      <c r="B72" s="3">
        <v>0.81121659999999995</v>
      </c>
      <c r="C72" s="3">
        <f t="shared" si="5"/>
        <v>0.88734581287340464</v>
      </c>
      <c r="D72">
        <v>68</v>
      </c>
      <c r="E72">
        <f t="shared" ca="1" si="6"/>
        <v>0.37368611597226165</v>
      </c>
      <c r="F72">
        <f t="shared" ca="1" si="7"/>
        <v>37</v>
      </c>
      <c r="H72">
        <v>68</v>
      </c>
      <c r="I72">
        <f t="shared" ca="1" si="4"/>
        <v>37</v>
      </c>
      <c r="K72" s="3"/>
      <c r="L72" s="3"/>
    </row>
    <row r="73" spans="1:12" x14ac:dyDescent="0.25">
      <c r="A73">
        <v>69</v>
      </c>
      <c r="B73" s="3">
        <v>0.81896590000000002</v>
      </c>
      <c r="C73" s="3">
        <f t="shared" si="5"/>
        <v>0.89582235157798729</v>
      </c>
      <c r="D73">
        <v>69</v>
      </c>
      <c r="E73">
        <f t="shared" ca="1" si="6"/>
        <v>0.74684031957338215</v>
      </c>
      <c r="F73">
        <f t="shared" ca="1" si="7"/>
        <v>55</v>
      </c>
      <c r="H73">
        <v>69</v>
      </c>
      <c r="I73">
        <f t="shared" ca="1" si="4"/>
        <v>55</v>
      </c>
      <c r="K73" s="3"/>
      <c r="L73" s="3"/>
    </row>
    <row r="74" spans="1:12" x14ac:dyDescent="0.25">
      <c r="A74">
        <v>70</v>
      </c>
      <c r="B74" s="3">
        <v>0.82635899999999995</v>
      </c>
      <c r="C74" s="3">
        <f t="shared" si="5"/>
        <v>0.90390926243404512</v>
      </c>
      <c r="D74">
        <v>70</v>
      </c>
      <c r="E74">
        <f t="shared" ca="1" si="6"/>
        <v>0.42579448872407033</v>
      </c>
      <c r="F74">
        <f t="shared" ca="1" si="7"/>
        <v>39</v>
      </c>
      <c r="H74">
        <v>70</v>
      </c>
      <c r="I74">
        <f t="shared" ca="1" si="4"/>
        <v>39</v>
      </c>
      <c r="K74" s="3"/>
      <c r="L74" s="3"/>
    </row>
    <row r="75" spans="1:12" x14ac:dyDescent="0.25">
      <c r="A75">
        <v>71</v>
      </c>
      <c r="B75" s="3">
        <v>0.83341180000000004</v>
      </c>
      <c r="C75" s="3">
        <f t="shared" si="5"/>
        <v>0.91162393758866311</v>
      </c>
      <c r="D75">
        <v>71</v>
      </c>
      <c r="E75">
        <f t="shared" ca="1" si="6"/>
        <v>0.1201898865111235</v>
      </c>
      <c r="F75">
        <f t="shared" ca="1" si="7"/>
        <v>24</v>
      </c>
      <c r="H75">
        <v>71</v>
      </c>
      <c r="I75">
        <f t="shared" ca="1" si="4"/>
        <v>24</v>
      </c>
      <c r="K75" s="3"/>
      <c r="L75" s="3"/>
    </row>
    <row r="76" spans="1:12" x14ac:dyDescent="0.25">
      <c r="A76">
        <v>72</v>
      </c>
      <c r="B76" s="3">
        <v>0.84013970000000004</v>
      </c>
      <c r="C76" s="3">
        <f t="shared" si="5"/>
        <v>0.91898322226606122</v>
      </c>
      <c r="D76">
        <v>72</v>
      </c>
      <c r="E76">
        <f t="shared" ca="1" si="6"/>
        <v>0.51145276385146277</v>
      </c>
      <c r="F76">
        <f t="shared" ca="1" si="7"/>
        <v>43</v>
      </c>
      <c r="H76">
        <v>72</v>
      </c>
      <c r="I76">
        <f t="shared" ca="1" si="4"/>
        <v>43</v>
      </c>
      <c r="K76" s="3"/>
      <c r="L76" s="3"/>
    </row>
    <row r="77" spans="1:12" x14ac:dyDescent="0.25">
      <c r="A77">
        <v>73</v>
      </c>
      <c r="B77" s="3">
        <v>0.84655760000000002</v>
      </c>
      <c r="C77" s="3">
        <f t="shared" si="5"/>
        <v>0.92600341476759551</v>
      </c>
      <c r="D77">
        <v>73</v>
      </c>
      <c r="E77">
        <f t="shared" ca="1" si="6"/>
        <v>0.17496190497364039</v>
      </c>
      <c r="F77">
        <f t="shared" ca="1" si="7"/>
        <v>28</v>
      </c>
      <c r="H77">
        <v>73</v>
      </c>
      <c r="I77">
        <f t="shared" ca="1" si="4"/>
        <v>28</v>
      </c>
      <c r="K77" s="3"/>
      <c r="L77" s="3"/>
    </row>
    <row r="78" spans="1:12" x14ac:dyDescent="0.25">
      <c r="A78">
        <v>74</v>
      </c>
      <c r="B78" s="3">
        <v>0.85267999999999999</v>
      </c>
      <c r="C78" s="3">
        <f t="shared" si="5"/>
        <v>0.93270037585633081</v>
      </c>
      <c r="D78">
        <v>74</v>
      </c>
      <c r="E78">
        <f t="shared" ca="1" si="6"/>
        <v>0.45898192569226404</v>
      </c>
      <c r="F78">
        <f t="shared" ca="1" si="7"/>
        <v>40</v>
      </c>
      <c r="H78">
        <v>74</v>
      </c>
      <c r="I78">
        <f t="shared" ca="1" si="4"/>
        <v>40</v>
      </c>
      <c r="K78" s="3"/>
      <c r="L78" s="3"/>
    </row>
    <row r="79" spans="1:12" x14ac:dyDescent="0.25">
      <c r="A79">
        <v>75</v>
      </c>
      <c r="B79" s="3">
        <v>0.85852079999999997</v>
      </c>
      <c r="C79" s="3">
        <f t="shared" si="5"/>
        <v>0.93908930998789442</v>
      </c>
      <c r="D79">
        <v>75</v>
      </c>
      <c r="E79">
        <f t="shared" ca="1" si="6"/>
        <v>0.95675964598289387</v>
      </c>
      <c r="F79">
        <f t="shared" ca="1" si="7"/>
        <v>78</v>
      </c>
      <c r="H79">
        <v>75</v>
      </c>
      <c r="I79">
        <f t="shared" ca="1" si="4"/>
        <v>78</v>
      </c>
      <c r="K79" s="3"/>
      <c r="L79" s="3"/>
    </row>
    <row r="80" spans="1:12" x14ac:dyDescent="0.25">
      <c r="A80">
        <v>76</v>
      </c>
      <c r="B80" s="3">
        <v>0.86409329999999995</v>
      </c>
      <c r="C80" s="3">
        <f t="shared" si="5"/>
        <v>0.94518476531047657</v>
      </c>
      <c r="D80">
        <v>76</v>
      </c>
      <c r="E80">
        <f t="shared" ca="1" si="6"/>
        <v>0.14272067447698544</v>
      </c>
      <c r="F80">
        <f t="shared" ca="1" si="7"/>
        <v>26</v>
      </c>
      <c r="H80">
        <v>76</v>
      </c>
      <c r="I80">
        <f t="shared" ca="1" si="4"/>
        <v>26</v>
      </c>
      <c r="L80" s="3"/>
    </row>
    <row r="81" spans="1:12" x14ac:dyDescent="0.25">
      <c r="A81">
        <v>77</v>
      </c>
      <c r="B81" s="3">
        <v>0.86941060000000003</v>
      </c>
      <c r="C81" s="3">
        <f t="shared" si="5"/>
        <v>0.95100107120312205</v>
      </c>
      <c r="D81">
        <v>77</v>
      </c>
      <c r="E81">
        <f t="shared" ca="1" si="6"/>
        <v>0.84409591046380705</v>
      </c>
      <c r="F81">
        <f t="shared" ca="1" si="7"/>
        <v>63</v>
      </c>
      <c r="H81">
        <v>77</v>
      </c>
      <c r="I81">
        <f t="shared" ca="1" si="4"/>
        <v>63</v>
      </c>
      <c r="L81" s="3"/>
    </row>
    <row r="82" spans="1:12" x14ac:dyDescent="0.25">
      <c r="A82">
        <v>78</v>
      </c>
      <c r="B82" s="3">
        <v>0.8744847</v>
      </c>
      <c r="C82" s="3">
        <f t="shared" si="5"/>
        <v>0.95655135381457368</v>
      </c>
      <c r="D82">
        <v>78</v>
      </c>
      <c r="E82">
        <f t="shared" ca="1" si="6"/>
        <v>0.29288038272110029</v>
      </c>
      <c r="F82">
        <f t="shared" ca="1" si="7"/>
        <v>33</v>
      </c>
      <c r="H82">
        <v>78</v>
      </c>
      <c r="I82">
        <f t="shared" ca="1" si="4"/>
        <v>33</v>
      </c>
      <c r="L82" s="3"/>
    </row>
    <row r="83" spans="1:12" x14ac:dyDescent="0.25">
      <c r="A83">
        <v>79</v>
      </c>
      <c r="B83" s="3">
        <v>0.87932770000000005</v>
      </c>
      <c r="C83" s="3">
        <f t="shared" si="5"/>
        <v>0.96184884867814768</v>
      </c>
      <c r="D83">
        <v>79</v>
      </c>
      <c r="E83">
        <f t="shared" ca="1" si="6"/>
        <v>0.80609955556936863</v>
      </c>
      <c r="F83">
        <f t="shared" ca="1" si="7"/>
        <v>60</v>
      </c>
      <c r="H83">
        <v>79</v>
      </c>
      <c r="I83">
        <f t="shared" ca="1" si="4"/>
        <v>60</v>
      </c>
      <c r="L83" s="3"/>
    </row>
    <row r="84" spans="1:12" x14ac:dyDescent="0.25">
      <c r="A84">
        <v>80</v>
      </c>
      <c r="B84" s="3">
        <v>0.88395069999999998</v>
      </c>
      <c r="C84" s="3">
        <f t="shared" si="5"/>
        <v>0.96690569748143107</v>
      </c>
      <c r="D84">
        <v>80</v>
      </c>
      <c r="E84">
        <f t="shared" ca="1" si="6"/>
        <v>0.98777890331705209</v>
      </c>
      <c r="F84">
        <f t="shared" ca="1" si="7"/>
        <v>84</v>
      </c>
      <c r="H84">
        <v>80</v>
      </c>
      <c r="I84">
        <f t="shared" ca="1" si="4"/>
        <v>84</v>
      </c>
      <c r="L84" s="3"/>
    </row>
    <row r="85" spans="1:12" x14ac:dyDescent="0.25">
      <c r="A85">
        <v>81</v>
      </c>
      <c r="B85" s="3">
        <v>0.8883645</v>
      </c>
      <c r="C85" s="3">
        <f t="shared" si="5"/>
        <v>0.97173371375829309</v>
      </c>
      <c r="D85">
        <v>81</v>
      </c>
      <c r="E85">
        <f t="shared" ca="1" si="6"/>
        <v>0.84326328048571642</v>
      </c>
      <c r="F85">
        <f t="shared" ca="1" si="7"/>
        <v>63</v>
      </c>
      <c r="H85">
        <v>81</v>
      </c>
      <c r="I85">
        <f t="shared" ca="1" si="4"/>
        <v>63</v>
      </c>
      <c r="L85" s="3"/>
    </row>
    <row r="86" spans="1:12" x14ac:dyDescent="0.25">
      <c r="A86">
        <v>82</v>
      </c>
      <c r="B86" s="3">
        <v>0.89257929999999996</v>
      </c>
      <c r="C86" s="3">
        <f t="shared" si="5"/>
        <v>0.97634405473516517</v>
      </c>
      <c r="D86">
        <v>82</v>
      </c>
      <c r="E86">
        <f t="shared" ca="1" si="6"/>
        <v>0.83305689038149455</v>
      </c>
      <c r="F86">
        <f t="shared" ca="1" si="7"/>
        <v>62</v>
      </c>
      <c r="H86">
        <v>82</v>
      </c>
      <c r="I86">
        <f t="shared" ca="1" si="4"/>
        <v>62</v>
      </c>
      <c r="L86" s="3"/>
    </row>
    <row r="87" spans="1:12" x14ac:dyDescent="0.25">
      <c r="A87">
        <v>83</v>
      </c>
      <c r="B87" s="3">
        <v>0.89660499999999999</v>
      </c>
      <c r="C87" s="3">
        <f t="shared" si="5"/>
        <v>0.98074754948476039</v>
      </c>
      <c r="D87">
        <v>83</v>
      </c>
      <c r="E87">
        <f t="shared" ca="1" si="6"/>
        <v>0.71044325192474544</v>
      </c>
      <c r="F87">
        <f t="shared" ca="1" si="7"/>
        <v>53</v>
      </c>
      <c r="H87">
        <v>83</v>
      </c>
      <c r="I87">
        <f t="shared" ca="1" si="4"/>
        <v>53</v>
      </c>
      <c r="L87" s="3"/>
    </row>
    <row r="88" spans="1:12" x14ac:dyDescent="0.25">
      <c r="A88">
        <v>84</v>
      </c>
      <c r="B88" s="3">
        <v>0.9004508</v>
      </c>
      <c r="C88" s="3">
        <f t="shared" si="5"/>
        <v>0.98495426138778175</v>
      </c>
      <c r="D88">
        <v>84</v>
      </c>
      <c r="E88">
        <f t="shared" ca="1" si="6"/>
        <v>0.20629921846094368</v>
      </c>
      <c r="F88">
        <f t="shared" ca="1" si="7"/>
        <v>29</v>
      </c>
      <c r="H88">
        <v>84</v>
      </c>
      <c r="I88">
        <f t="shared" ca="1" si="4"/>
        <v>29</v>
      </c>
      <c r="L88" s="3"/>
    </row>
    <row r="89" spans="1:12" x14ac:dyDescent="0.25">
      <c r="A89">
        <v>85</v>
      </c>
      <c r="B89" s="3">
        <v>0.90412550000000003</v>
      </c>
      <c r="C89" s="3">
        <f t="shared" si="5"/>
        <v>0.98897381628664094</v>
      </c>
      <c r="D89">
        <v>85</v>
      </c>
      <c r="E89">
        <f t="shared" ca="1" si="6"/>
        <v>0.98572783498859451</v>
      </c>
      <c r="F89">
        <f t="shared" ca="1" si="7"/>
        <v>84</v>
      </c>
      <c r="H89">
        <v>85</v>
      </c>
      <c r="I89">
        <f t="shared" ca="1" si="4"/>
        <v>84</v>
      </c>
      <c r="L89" s="3"/>
    </row>
    <row r="90" spans="1:12" x14ac:dyDescent="0.25">
      <c r="A90">
        <v>86</v>
      </c>
      <c r="B90" s="3">
        <v>0.90763769999999999</v>
      </c>
      <c r="C90" s="3">
        <f t="shared" si="5"/>
        <v>0.99281562125460388</v>
      </c>
      <c r="D90">
        <v>86</v>
      </c>
      <c r="E90">
        <f t="shared" ca="1" si="6"/>
        <v>0.57963482793720789</v>
      </c>
      <c r="F90">
        <f t="shared" ca="1" si="7"/>
        <v>46</v>
      </c>
      <c r="H90">
        <v>86</v>
      </c>
      <c r="I90">
        <f t="shared" ca="1" si="4"/>
        <v>46</v>
      </c>
      <c r="L90" s="3"/>
    </row>
    <row r="91" spans="1:12" x14ac:dyDescent="0.25">
      <c r="A91">
        <v>87</v>
      </c>
      <c r="B91" s="3">
        <v>0.9109952</v>
      </c>
      <c r="C91" s="3">
        <f t="shared" si="5"/>
        <v>0.99648820828835349</v>
      </c>
      <c r="D91">
        <v>87</v>
      </c>
      <c r="E91">
        <f t="shared" ca="1" si="6"/>
        <v>0.95139094004119651</v>
      </c>
      <c r="F91">
        <f t="shared" ca="1" si="7"/>
        <v>77</v>
      </c>
      <c r="H91">
        <v>87</v>
      </c>
      <c r="I91">
        <f t="shared" ca="1" si="4"/>
        <v>77</v>
      </c>
      <c r="L91" s="3"/>
    </row>
    <row r="92" spans="1:12" x14ac:dyDescent="0.25">
      <c r="A92">
        <v>88</v>
      </c>
      <c r="B92" s="3">
        <v>0.91420570000000001</v>
      </c>
      <c r="C92" s="3">
        <f t="shared" si="5"/>
        <v>1</v>
      </c>
      <c r="D92">
        <v>88</v>
      </c>
      <c r="E92">
        <f t="shared" ca="1" si="6"/>
        <v>7.2348377695801269E-2</v>
      </c>
      <c r="F92">
        <f t="shared" ca="1" si="7"/>
        <v>21</v>
      </c>
      <c r="H92">
        <v>88</v>
      </c>
      <c r="I92">
        <f t="shared" ca="1" si="4"/>
        <v>21</v>
      </c>
      <c r="L92" s="3"/>
    </row>
    <row r="93" spans="1:12" x14ac:dyDescent="0.25">
      <c r="A93">
        <v>89</v>
      </c>
      <c r="B93" s="3">
        <v>0.91727650000000005</v>
      </c>
      <c r="C93" s="3">
        <f t="shared" si="5"/>
        <v>1</v>
      </c>
      <c r="D93">
        <v>89</v>
      </c>
      <c r="E93">
        <f t="shared" ca="1" si="6"/>
        <v>0.11370803450803257</v>
      </c>
      <c r="F93">
        <f t="shared" ca="1" si="7"/>
        <v>24</v>
      </c>
      <c r="H93">
        <v>89</v>
      </c>
      <c r="I93">
        <f t="shared" ca="1" si="4"/>
        <v>24</v>
      </c>
      <c r="L93" s="3"/>
    </row>
    <row r="94" spans="1:12" x14ac:dyDescent="0.25">
      <c r="A94">
        <v>90</v>
      </c>
      <c r="B94" s="3">
        <v>0.92021419999999998</v>
      </c>
      <c r="C94" s="3">
        <f t="shared" si="5"/>
        <v>1</v>
      </c>
      <c r="D94">
        <v>90</v>
      </c>
      <c r="E94">
        <f t="shared" ca="1" si="6"/>
        <v>0.92618800038326887</v>
      </c>
      <c r="F94">
        <f t="shared" ca="1" si="7"/>
        <v>73</v>
      </c>
      <c r="H94">
        <v>90</v>
      </c>
      <c r="I94">
        <f t="shared" ca="1" si="4"/>
        <v>73</v>
      </c>
      <c r="L94" s="3"/>
    </row>
    <row r="95" spans="1:12" x14ac:dyDescent="0.25">
      <c r="A95">
        <v>91</v>
      </c>
      <c r="B95" s="3">
        <v>0.92302550000000005</v>
      </c>
      <c r="C95" s="3">
        <f t="shared" si="5"/>
        <v>1</v>
      </c>
      <c r="D95">
        <v>91</v>
      </c>
      <c r="E95">
        <f t="shared" ca="1" si="6"/>
        <v>0.28326819456489316</v>
      </c>
      <c r="F95">
        <f t="shared" ca="1" si="7"/>
        <v>33</v>
      </c>
      <c r="H95">
        <v>91</v>
      </c>
      <c r="I95">
        <f t="shared" ca="1" si="4"/>
        <v>33</v>
      </c>
      <c r="L95" s="3"/>
    </row>
    <row r="96" spans="1:12" x14ac:dyDescent="0.25">
      <c r="A96">
        <v>92</v>
      </c>
      <c r="B96" s="3">
        <v>0.92571650000000005</v>
      </c>
      <c r="C96" s="3">
        <f t="shared" si="5"/>
        <v>1</v>
      </c>
      <c r="D96">
        <v>92</v>
      </c>
      <c r="E96">
        <f t="shared" ca="1" si="6"/>
        <v>0.33117854302070016</v>
      </c>
      <c r="F96">
        <f t="shared" ca="1" si="7"/>
        <v>35</v>
      </c>
      <c r="H96">
        <v>92</v>
      </c>
      <c r="I96">
        <f t="shared" ca="1" si="4"/>
        <v>35</v>
      </c>
      <c r="L96" s="3"/>
    </row>
    <row r="97" spans="1:12" x14ac:dyDescent="0.25">
      <c r="A97">
        <v>93</v>
      </c>
      <c r="B97" s="3">
        <v>0.92829300000000003</v>
      </c>
      <c r="C97" s="3">
        <f t="shared" si="5"/>
        <v>1</v>
      </c>
      <c r="D97">
        <v>93</v>
      </c>
      <c r="E97">
        <f t="shared" ca="1" si="6"/>
        <v>0.22862813529071724</v>
      </c>
      <c r="F97">
        <f t="shared" ca="1" si="7"/>
        <v>30</v>
      </c>
      <c r="H97">
        <v>93</v>
      </c>
      <c r="I97">
        <f t="shared" ca="1" si="4"/>
        <v>30</v>
      </c>
      <c r="L97" s="3"/>
    </row>
    <row r="98" spans="1:12" x14ac:dyDescent="0.25">
      <c r="A98">
        <v>94</v>
      </c>
      <c r="B98" s="3">
        <v>0.93076060000000005</v>
      </c>
      <c r="C98" s="3">
        <f t="shared" si="5"/>
        <v>1</v>
      </c>
      <c r="D98">
        <v>94</v>
      </c>
      <c r="E98">
        <f t="shared" ca="1" si="6"/>
        <v>9.6250411868846975E-2</v>
      </c>
      <c r="F98">
        <f t="shared" ca="1" si="7"/>
        <v>23</v>
      </c>
      <c r="H98">
        <v>94</v>
      </c>
      <c r="I98">
        <f t="shared" ca="1" si="4"/>
        <v>23</v>
      </c>
      <c r="L98" s="3"/>
    </row>
    <row r="99" spans="1:12" x14ac:dyDescent="0.25">
      <c r="A99">
        <v>95</v>
      </c>
      <c r="B99" s="3">
        <v>0.93312450000000002</v>
      </c>
      <c r="C99" s="3">
        <f t="shared" si="5"/>
        <v>1</v>
      </c>
      <c r="D99">
        <v>95</v>
      </c>
      <c r="E99">
        <f t="shared" ca="1" si="6"/>
        <v>0.6341475929052961</v>
      </c>
      <c r="F99">
        <f t="shared" ca="1" si="7"/>
        <v>49</v>
      </c>
      <c r="H99">
        <v>95</v>
      </c>
      <c r="I99">
        <f t="shared" ca="1" si="4"/>
        <v>49</v>
      </c>
      <c r="L99" s="3"/>
    </row>
    <row r="100" spans="1:12" x14ac:dyDescent="0.25">
      <c r="A100">
        <v>96</v>
      </c>
      <c r="B100" s="3">
        <v>0.93538969999999999</v>
      </c>
      <c r="C100" s="3">
        <f t="shared" si="5"/>
        <v>1</v>
      </c>
      <c r="D100">
        <v>96</v>
      </c>
      <c r="E100">
        <f t="shared" ca="1" si="6"/>
        <v>7.9761075644143697E-2</v>
      </c>
      <c r="F100">
        <f t="shared" ca="1" si="7"/>
        <v>21</v>
      </c>
      <c r="H100">
        <v>96</v>
      </c>
      <c r="I100">
        <f t="shared" ca="1" si="4"/>
        <v>21</v>
      </c>
      <c r="L100" s="3"/>
    </row>
    <row r="101" spans="1:12" x14ac:dyDescent="0.25">
      <c r="A101">
        <v>97</v>
      </c>
      <c r="B101" s="3">
        <v>0.93756099999999998</v>
      </c>
      <c r="C101" s="3">
        <f t="shared" si="5"/>
        <v>1</v>
      </c>
      <c r="D101">
        <v>97</v>
      </c>
      <c r="E101">
        <f t="shared" ca="1" si="6"/>
        <v>0.83719585584029921</v>
      </c>
      <c r="F101">
        <f t="shared" ca="1" si="7"/>
        <v>62</v>
      </c>
      <c r="H101">
        <v>97</v>
      </c>
      <c r="I101">
        <f t="shared" ca="1" si="4"/>
        <v>62</v>
      </c>
      <c r="L101" s="3"/>
    </row>
    <row r="102" spans="1:12" x14ac:dyDescent="0.25">
      <c r="A102">
        <v>98</v>
      </c>
      <c r="B102" s="3">
        <v>0.93964270000000005</v>
      </c>
      <c r="C102" s="3">
        <f t="shared" si="5"/>
        <v>1</v>
      </c>
      <c r="D102">
        <v>98</v>
      </c>
      <c r="E102">
        <f t="shared" ca="1" si="6"/>
        <v>0.8019895209809611</v>
      </c>
      <c r="F102">
        <f t="shared" ca="1" si="7"/>
        <v>59</v>
      </c>
      <c r="H102">
        <v>98</v>
      </c>
      <c r="I102">
        <f t="shared" ca="1" si="4"/>
        <v>59</v>
      </c>
      <c r="L102" s="3"/>
    </row>
    <row r="103" spans="1:12" x14ac:dyDescent="0.25">
      <c r="A103">
        <v>99</v>
      </c>
      <c r="B103" s="3">
        <v>0.94163929999999996</v>
      </c>
      <c r="C103" s="3">
        <f t="shared" si="5"/>
        <v>1</v>
      </c>
      <c r="D103">
        <v>99</v>
      </c>
      <c r="E103">
        <f t="shared" ca="1" si="6"/>
        <v>0.46357873325379528</v>
      </c>
      <c r="F103">
        <f t="shared" ca="1" si="7"/>
        <v>41</v>
      </c>
      <c r="H103">
        <v>99</v>
      </c>
      <c r="I103">
        <f t="shared" ca="1" si="4"/>
        <v>41</v>
      </c>
      <c r="L103" s="3"/>
    </row>
    <row r="104" spans="1:12" x14ac:dyDescent="0.25">
      <c r="A104">
        <v>100</v>
      </c>
      <c r="B104" s="3">
        <v>0.94355460000000002</v>
      </c>
      <c r="C104" s="3">
        <f t="shared" si="5"/>
        <v>1</v>
      </c>
      <c r="D104">
        <v>100</v>
      </c>
      <c r="E104">
        <f t="shared" ca="1" si="6"/>
        <v>0.60556574069765434</v>
      </c>
      <c r="F104">
        <f t="shared" ca="1" si="7"/>
        <v>47</v>
      </c>
      <c r="H104">
        <v>100</v>
      </c>
      <c r="I104">
        <f t="shared" ca="1" si="4"/>
        <v>47</v>
      </c>
      <c r="L104" s="3"/>
    </row>
    <row r="105" spans="1:12" x14ac:dyDescent="0.25">
      <c r="A105">
        <v>101</v>
      </c>
      <c r="B105" s="3">
        <v>0.94539249999999997</v>
      </c>
      <c r="C105" s="3">
        <f t="shared" si="5"/>
        <v>1</v>
      </c>
      <c r="D105">
        <v>101</v>
      </c>
      <c r="E105">
        <f t="shared" ca="1" si="6"/>
        <v>0.16843887214883468</v>
      </c>
      <c r="F105">
        <f t="shared" ca="1" si="7"/>
        <v>27</v>
      </c>
      <c r="H105">
        <v>101</v>
      </c>
      <c r="I105">
        <f t="shared" ca="1" si="4"/>
        <v>27</v>
      </c>
      <c r="L105" s="3"/>
    </row>
    <row r="106" spans="1:12" x14ac:dyDescent="0.25">
      <c r="A106">
        <v>102</v>
      </c>
      <c r="B106" s="3">
        <v>0.94715660000000002</v>
      </c>
      <c r="C106" s="3">
        <f t="shared" si="5"/>
        <v>1</v>
      </c>
      <c r="D106">
        <v>102</v>
      </c>
      <c r="E106">
        <f t="shared" ca="1" si="6"/>
        <v>0.59907574683081311</v>
      </c>
      <c r="F106">
        <f t="shared" ca="1" si="7"/>
        <v>47</v>
      </c>
      <c r="H106">
        <v>102</v>
      </c>
      <c r="I106">
        <f t="shared" ca="1" si="4"/>
        <v>47</v>
      </c>
      <c r="L106" s="3"/>
    </row>
    <row r="107" spans="1:12" x14ac:dyDescent="0.25">
      <c r="A107">
        <v>103</v>
      </c>
      <c r="B107" s="3">
        <v>0.94885039999999998</v>
      </c>
      <c r="C107" s="3">
        <f t="shared" si="5"/>
        <v>1</v>
      </c>
      <c r="D107">
        <v>103</v>
      </c>
      <c r="E107">
        <f t="shared" ca="1" si="6"/>
        <v>0.27337525012504571</v>
      </c>
      <c r="F107">
        <f t="shared" ca="1" si="7"/>
        <v>32</v>
      </c>
      <c r="H107">
        <v>103</v>
      </c>
      <c r="I107">
        <f t="shared" ca="1" si="4"/>
        <v>32</v>
      </c>
      <c r="L107" s="3"/>
    </row>
    <row r="108" spans="1:12" x14ac:dyDescent="0.25">
      <c r="A108">
        <v>104</v>
      </c>
      <c r="B108" s="3">
        <v>0.95047709999999996</v>
      </c>
      <c r="C108" s="3">
        <f t="shared" si="5"/>
        <v>1</v>
      </c>
      <c r="D108">
        <v>104</v>
      </c>
      <c r="E108">
        <f t="shared" ca="1" si="6"/>
        <v>5.9506145852659009E-2</v>
      </c>
      <c r="F108">
        <f t="shared" ca="1" si="7"/>
        <v>19</v>
      </c>
      <c r="H108">
        <v>104</v>
      </c>
      <c r="I108">
        <f t="shared" ca="1" si="4"/>
        <v>19</v>
      </c>
      <c r="L108" s="3"/>
    </row>
    <row r="109" spans="1:12" x14ac:dyDescent="0.25">
      <c r="A109">
        <v>105</v>
      </c>
      <c r="B109" s="3">
        <v>0.95203990000000005</v>
      </c>
      <c r="C109" s="3">
        <f t="shared" si="5"/>
        <v>1</v>
      </c>
      <c r="D109">
        <v>105</v>
      </c>
      <c r="E109">
        <f t="shared" ca="1" si="6"/>
        <v>5.9278205695329822E-2</v>
      </c>
      <c r="F109">
        <f t="shared" ca="1" si="7"/>
        <v>19</v>
      </c>
      <c r="H109">
        <v>105</v>
      </c>
      <c r="I109">
        <f t="shared" ca="1" si="4"/>
        <v>19</v>
      </c>
      <c r="L109" s="3"/>
    </row>
    <row r="110" spans="1:12" x14ac:dyDescent="0.25">
      <c r="A110">
        <v>106</v>
      </c>
      <c r="B110" s="3">
        <v>0.95354150000000004</v>
      </c>
      <c r="C110" s="3">
        <f t="shared" si="5"/>
        <v>1</v>
      </c>
      <c r="D110">
        <v>106</v>
      </c>
      <c r="E110">
        <f t="shared" ca="1" si="6"/>
        <v>0.89584046357438385</v>
      </c>
      <c r="F110">
        <f t="shared" ca="1" si="7"/>
        <v>69</v>
      </c>
      <c r="H110">
        <v>106</v>
      </c>
      <c r="I110">
        <f t="shared" ca="1" si="4"/>
        <v>69</v>
      </c>
      <c r="L110" s="3"/>
    </row>
    <row r="111" spans="1:12" x14ac:dyDescent="0.25">
      <c r="A111">
        <v>107</v>
      </c>
      <c r="B111" s="3">
        <v>0.95498490000000003</v>
      </c>
      <c r="C111" s="3">
        <f t="shared" si="5"/>
        <v>1</v>
      </c>
      <c r="D111">
        <v>107</v>
      </c>
      <c r="E111">
        <f t="shared" ca="1" si="6"/>
        <v>0.7455586520976959</v>
      </c>
      <c r="F111">
        <f t="shared" ca="1" si="7"/>
        <v>55</v>
      </c>
      <c r="H111">
        <v>107</v>
      </c>
      <c r="I111">
        <f t="shared" ca="1" si="4"/>
        <v>55</v>
      </c>
      <c r="L111" s="3"/>
    </row>
    <row r="112" spans="1:12" x14ac:dyDescent="0.25">
      <c r="A112">
        <v>108</v>
      </c>
      <c r="B112" s="3">
        <v>0.95637269999999996</v>
      </c>
      <c r="C112" s="3">
        <f t="shared" si="5"/>
        <v>1</v>
      </c>
      <c r="D112">
        <v>108</v>
      </c>
      <c r="E112">
        <f t="shared" ca="1" si="6"/>
        <v>0.2209180971621153</v>
      </c>
      <c r="F112">
        <f t="shared" ca="1" si="7"/>
        <v>30</v>
      </c>
      <c r="H112">
        <v>108</v>
      </c>
      <c r="I112">
        <f t="shared" ca="1" si="4"/>
        <v>30</v>
      </c>
      <c r="L112" s="3"/>
    </row>
    <row r="113" spans="1:12" x14ac:dyDescent="0.25">
      <c r="A113">
        <v>109</v>
      </c>
      <c r="B113" s="3">
        <v>0.95770739999999999</v>
      </c>
      <c r="C113" s="3">
        <f t="shared" si="5"/>
        <v>1</v>
      </c>
      <c r="D113">
        <v>109</v>
      </c>
      <c r="E113">
        <f t="shared" ca="1" si="6"/>
        <v>0.16038941350071123</v>
      </c>
      <c r="F113">
        <f t="shared" ca="1" si="7"/>
        <v>27</v>
      </c>
      <c r="H113">
        <v>109</v>
      </c>
      <c r="I113">
        <f t="shared" ca="1" si="4"/>
        <v>27</v>
      </c>
      <c r="L113" s="3"/>
    </row>
    <row r="114" spans="1:12" x14ac:dyDescent="0.25">
      <c r="A114">
        <v>110</v>
      </c>
      <c r="B114" s="3">
        <v>0.95899129999999999</v>
      </c>
      <c r="C114" s="3">
        <f t="shared" si="5"/>
        <v>1</v>
      </c>
      <c r="D114">
        <v>110</v>
      </c>
      <c r="E114">
        <f t="shared" ca="1" si="6"/>
        <v>0.329609998063081</v>
      </c>
      <c r="F114">
        <f t="shared" ca="1" si="7"/>
        <v>35</v>
      </c>
      <c r="H114">
        <v>110</v>
      </c>
      <c r="I114">
        <f t="shared" ca="1" si="4"/>
        <v>35</v>
      </c>
      <c r="L114" s="3"/>
    </row>
    <row r="115" spans="1:12" x14ac:dyDescent="0.25">
      <c r="A115">
        <v>111</v>
      </c>
      <c r="B115" s="3">
        <v>0.96022669999999999</v>
      </c>
      <c r="C115" s="3">
        <f t="shared" si="5"/>
        <v>1</v>
      </c>
      <c r="D115">
        <v>111</v>
      </c>
      <c r="E115">
        <f t="shared" ca="1" si="6"/>
        <v>0.20217208149227672</v>
      </c>
      <c r="F115">
        <f t="shared" ca="1" si="7"/>
        <v>29</v>
      </c>
      <c r="H115">
        <v>111</v>
      </c>
      <c r="I115">
        <f t="shared" ca="1" si="4"/>
        <v>29</v>
      </c>
      <c r="L115" s="3"/>
    </row>
    <row r="116" spans="1:12" x14ac:dyDescent="0.25">
      <c r="A116">
        <v>112</v>
      </c>
      <c r="B116" s="3">
        <v>0.96141580000000004</v>
      </c>
      <c r="C116" s="3">
        <f t="shared" si="5"/>
        <v>1</v>
      </c>
      <c r="D116">
        <v>112</v>
      </c>
      <c r="E116">
        <f t="shared" ca="1" si="6"/>
        <v>0.29398654120946066</v>
      </c>
      <c r="F116">
        <f t="shared" ca="1" si="7"/>
        <v>33</v>
      </c>
      <c r="H116">
        <v>112</v>
      </c>
      <c r="I116">
        <f t="shared" ca="1" si="4"/>
        <v>33</v>
      </c>
      <c r="L116" s="3"/>
    </row>
    <row r="117" spans="1:12" x14ac:dyDescent="0.25">
      <c r="A117">
        <v>113</v>
      </c>
      <c r="B117" s="3">
        <v>0.96256070000000005</v>
      </c>
      <c r="C117" s="3">
        <f t="shared" si="5"/>
        <v>1</v>
      </c>
      <c r="D117">
        <v>113</v>
      </c>
      <c r="E117">
        <f t="shared" ca="1" si="6"/>
        <v>0.84433532621182961</v>
      </c>
      <c r="F117">
        <f t="shared" ca="1" si="7"/>
        <v>63</v>
      </c>
      <c r="H117">
        <v>113</v>
      </c>
      <c r="I117">
        <f t="shared" ca="1" si="4"/>
        <v>63</v>
      </c>
      <c r="L117" s="3"/>
    </row>
    <row r="118" spans="1:12" x14ac:dyDescent="0.25">
      <c r="A118">
        <v>114</v>
      </c>
      <c r="B118" s="3">
        <v>0.96366309999999999</v>
      </c>
      <c r="C118" s="3">
        <f t="shared" si="5"/>
        <v>1</v>
      </c>
      <c r="D118">
        <v>114</v>
      </c>
      <c r="E118">
        <f t="shared" ca="1" si="6"/>
        <v>7.2313267755322763E-2</v>
      </c>
      <c r="F118">
        <f t="shared" ca="1" si="7"/>
        <v>21</v>
      </c>
      <c r="H118">
        <v>114</v>
      </c>
      <c r="I118">
        <f t="shared" ca="1" si="4"/>
        <v>21</v>
      </c>
      <c r="L118" s="3"/>
    </row>
    <row r="119" spans="1:12" x14ac:dyDescent="0.25">
      <c r="A119">
        <v>115</v>
      </c>
      <c r="B119" s="3">
        <v>0.9647251</v>
      </c>
      <c r="C119" s="3">
        <f t="shared" si="5"/>
        <v>1</v>
      </c>
      <c r="D119">
        <v>115</v>
      </c>
      <c r="E119">
        <f t="shared" ca="1" si="6"/>
        <v>0.38983427242145652</v>
      </c>
      <c r="F119">
        <f t="shared" ca="1" si="7"/>
        <v>38</v>
      </c>
      <c r="H119">
        <v>115</v>
      </c>
      <c r="I119">
        <f t="shared" ca="1" si="4"/>
        <v>38</v>
      </c>
      <c r="L119" s="3"/>
    </row>
    <row r="120" spans="1:12" x14ac:dyDescent="0.25">
      <c r="A120">
        <v>116</v>
      </c>
      <c r="B120" s="3">
        <v>0.96574839999999995</v>
      </c>
      <c r="C120" s="3">
        <f t="shared" si="5"/>
        <v>1</v>
      </c>
      <c r="D120">
        <v>116</v>
      </c>
      <c r="E120">
        <f t="shared" ca="1" si="6"/>
        <v>0.39639055652867206</v>
      </c>
      <c r="F120">
        <f t="shared" ca="1" si="7"/>
        <v>38</v>
      </c>
      <c r="H120">
        <v>116</v>
      </c>
      <c r="I120">
        <f t="shared" ca="1" si="4"/>
        <v>38</v>
      </c>
      <c r="L120" s="3"/>
    </row>
    <row r="121" spans="1:12" x14ac:dyDescent="0.25">
      <c r="A121">
        <v>117</v>
      </c>
      <c r="B121" s="3">
        <v>0.96673450000000005</v>
      </c>
      <c r="C121" s="3">
        <f t="shared" si="5"/>
        <v>1</v>
      </c>
      <c r="D121">
        <v>117</v>
      </c>
      <c r="E121">
        <f t="shared" ca="1" si="6"/>
        <v>0.4533876741426518</v>
      </c>
      <c r="F121">
        <f t="shared" ca="1" si="7"/>
        <v>40</v>
      </c>
      <c r="H121">
        <v>117</v>
      </c>
      <c r="I121">
        <f t="shared" ca="1" si="4"/>
        <v>40</v>
      </c>
      <c r="L121" s="3"/>
    </row>
    <row r="122" spans="1:12" x14ac:dyDescent="0.25">
      <c r="A122">
        <v>118</v>
      </c>
      <c r="B122" s="3">
        <v>0.96768520000000002</v>
      </c>
      <c r="C122" s="3">
        <f t="shared" si="5"/>
        <v>1</v>
      </c>
      <c r="D122">
        <v>118</v>
      </c>
      <c r="E122">
        <f t="shared" ca="1" si="6"/>
        <v>0.27146301824518582</v>
      </c>
      <c r="F122">
        <f t="shared" ca="1" si="7"/>
        <v>32</v>
      </c>
      <c r="H122">
        <v>118</v>
      </c>
      <c r="I122">
        <f t="shared" ca="1" si="4"/>
        <v>32</v>
      </c>
      <c r="L122" s="3"/>
    </row>
    <row r="123" spans="1:12" x14ac:dyDescent="0.25">
      <c r="A123">
        <v>119</v>
      </c>
      <c r="B123" s="3">
        <v>0.96860190000000002</v>
      </c>
      <c r="C123" s="3">
        <f t="shared" si="5"/>
        <v>1</v>
      </c>
      <c r="D123">
        <v>119</v>
      </c>
      <c r="E123">
        <f t="shared" ca="1" si="6"/>
        <v>0.15039098072079138</v>
      </c>
      <c r="F123">
        <f t="shared" ca="1" si="7"/>
        <v>26</v>
      </c>
      <c r="H123">
        <v>119</v>
      </c>
      <c r="I123">
        <f t="shared" ca="1" si="4"/>
        <v>26</v>
      </c>
      <c r="L123" s="3"/>
    </row>
    <row r="124" spans="1:12" x14ac:dyDescent="0.25">
      <c r="A124">
        <v>120</v>
      </c>
      <c r="B124" s="3">
        <v>0.96948610000000002</v>
      </c>
      <c r="C124" s="3">
        <f t="shared" si="5"/>
        <v>1</v>
      </c>
      <c r="D124">
        <v>120</v>
      </c>
      <c r="E124">
        <f t="shared" ca="1" si="6"/>
        <v>0.80668373918194858</v>
      </c>
      <c r="F124">
        <f t="shared" ca="1" si="7"/>
        <v>60</v>
      </c>
      <c r="H124">
        <v>120</v>
      </c>
      <c r="I124">
        <f t="shared" ca="1" si="4"/>
        <v>60</v>
      </c>
      <c r="L124" s="3"/>
    </row>
    <row r="125" spans="1:12" x14ac:dyDescent="0.25">
      <c r="A125">
        <v>121</v>
      </c>
      <c r="B125" s="3">
        <v>0.97033910000000001</v>
      </c>
      <c r="C125" s="3">
        <f t="shared" si="5"/>
        <v>1</v>
      </c>
      <c r="D125">
        <v>121</v>
      </c>
      <c r="E125">
        <f t="shared" ca="1" si="6"/>
        <v>0.10200725719622739</v>
      </c>
      <c r="F125">
        <f t="shared" ca="1" si="7"/>
        <v>23</v>
      </c>
      <c r="H125">
        <v>121</v>
      </c>
      <c r="I125">
        <f t="shared" ca="1" si="4"/>
        <v>23</v>
      </c>
      <c r="L125" s="3"/>
    </row>
    <row r="126" spans="1:12" x14ac:dyDescent="0.25">
      <c r="A126">
        <v>122</v>
      </c>
      <c r="B126" s="3">
        <v>0.97116219999999998</v>
      </c>
      <c r="C126" s="3">
        <f t="shared" si="5"/>
        <v>1</v>
      </c>
      <c r="D126">
        <v>122</v>
      </c>
      <c r="E126">
        <f t="shared" ca="1" si="6"/>
        <v>0.80690348451613247</v>
      </c>
      <c r="F126">
        <f t="shared" ca="1" si="7"/>
        <v>60</v>
      </c>
      <c r="H126">
        <v>122</v>
      </c>
      <c r="I126">
        <f t="shared" ca="1" si="4"/>
        <v>60</v>
      </c>
      <c r="L126" s="3"/>
    </row>
    <row r="127" spans="1:12" x14ac:dyDescent="0.25">
      <c r="A127">
        <v>123</v>
      </c>
      <c r="B127" s="3">
        <v>0.97195659999999995</v>
      </c>
      <c r="C127" s="3">
        <f t="shared" si="5"/>
        <v>1</v>
      </c>
      <c r="D127">
        <v>123</v>
      </c>
      <c r="E127">
        <f t="shared" ca="1" si="6"/>
        <v>0.32797408642400105</v>
      </c>
      <c r="F127">
        <f t="shared" ca="1" si="7"/>
        <v>35</v>
      </c>
      <c r="H127">
        <v>123</v>
      </c>
      <c r="I127">
        <f t="shared" ca="1" si="4"/>
        <v>35</v>
      </c>
      <c r="L127" s="3"/>
    </row>
    <row r="128" spans="1:12" x14ac:dyDescent="0.25">
      <c r="A128">
        <v>124</v>
      </c>
      <c r="B128" s="3">
        <v>0.97272369999999997</v>
      </c>
      <c r="C128" s="3">
        <f t="shared" si="5"/>
        <v>1</v>
      </c>
      <c r="D128">
        <v>124</v>
      </c>
      <c r="E128">
        <f t="shared" ca="1" si="6"/>
        <v>0.76751242987019908</v>
      </c>
      <c r="F128">
        <f t="shared" ca="1" si="7"/>
        <v>57</v>
      </c>
      <c r="H128">
        <v>124</v>
      </c>
      <c r="I128">
        <f t="shared" ca="1" si="4"/>
        <v>57</v>
      </c>
      <c r="L128" s="3"/>
    </row>
    <row r="129" spans="1:12" x14ac:dyDescent="0.25">
      <c r="A129">
        <v>125</v>
      </c>
      <c r="B129" s="3">
        <v>0.97346440000000001</v>
      </c>
      <c r="C129" s="3">
        <f t="shared" si="5"/>
        <v>1</v>
      </c>
      <c r="D129">
        <v>125</v>
      </c>
      <c r="E129">
        <f t="shared" ca="1" si="6"/>
        <v>0.26656751043511606</v>
      </c>
      <c r="F129">
        <f t="shared" ca="1" si="7"/>
        <v>32</v>
      </c>
      <c r="H129">
        <v>125</v>
      </c>
      <c r="I129">
        <f t="shared" ca="1" si="4"/>
        <v>32</v>
      </c>
      <c r="L129" s="3"/>
    </row>
    <row r="130" spans="1:12" x14ac:dyDescent="0.25">
      <c r="A130">
        <v>126</v>
      </c>
      <c r="B130" s="3">
        <v>0.97417980000000004</v>
      </c>
      <c r="C130" s="3">
        <f t="shared" si="5"/>
        <v>1</v>
      </c>
      <c r="D130">
        <v>126</v>
      </c>
      <c r="E130">
        <f t="shared" ca="1" si="6"/>
        <v>0.43141312664538878</v>
      </c>
      <c r="F130">
        <f t="shared" ca="1" si="7"/>
        <v>39</v>
      </c>
      <c r="H130">
        <v>126</v>
      </c>
      <c r="I130">
        <f t="shared" ca="1" si="4"/>
        <v>39</v>
      </c>
      <c r="L130" s="3"/>
    </row>
    <row r="131" spans="1:12" x14ac:dyDescent="0.25">
      <c r="A131">
        <v>127</v>
      </c>
      <c r="B131" s="3">
        <v>0.97487109999999999</v>
      </c>
      <c r="C131" s="3">
        <f t="shared" si="5"/>
        <v>1</v>
      </c>
      <c r="D131">
        <v>127</v>
      </c>
      <c r="E131">
        <f t="shared" ca="1" si="6"/>
        <v>1.5846941395784242E-2</v>
      </c>
      <c r="F131">
        <f t="shared" ca="1" si="7"/>
        <v>13</v>
      </c>
      <c r="H131">
        <v>127</v>
      </c>
      <c r="I131">
        <f t="shared" ca="1" si="4"/>
        <v>13</v>
      </c>
      <c r="L131" s="3"/>
    </row>
    <row r="132" spans="1:12" x14ac:dyDescent="0.25">
      <c r="A132">
        <v>128</v>
      </c>
      <c r="B132" s="3">
        <v>0.97553900000000004</v>
      </c>
      <c r="C132" s="3">
        <f t="shared" si="5"/>
        <v>1</v>
      </c>
      <c r="D132">
        <v>128</v>
      </c>
      <c r="E132">
        <f t="shared" ca="1" si="6"/>
        <v>0.77475932804307457</v>
      </c>
      <c r="F132">
        <f t="shared" ca="1" si="7"/>
        <v>57</v>
      </c>
      <c r="H132">
        <v>128</v>
      </c>
      <c r="I132">
        <f t="shared" ca="1" si="4"/>
        <v>57</v>
      </c>
      <c r="L132" s="3"/>
    </row>
    <row r="133" spans="1:12" x14ac:dyDescent="0.25">
      <c r="A133">
        <v>129</v>
      </c>
      <c r="B133" s="3">
        <v>0.97618470000000002</v>
      </c>
      <c r="C133" s="3">
        <f t="shared" si="5"/>
        <v>1</v>
      </c>
      <c r="D133">
        <v>129</v>
      </c>
      <c r="E133">
        <f t="shared" ca="1" si="6"/>
        <v>0.78309172870202237</v>
      </c>
      <c r="F133">
        <f t="shared" ca="1" si="7"/>
        <v>58</v>
      </c>
      <c r="H133">
        <v>129</v>
      </c>
      <c r="I133">
        <f t="shared" ref="I133:I196" ca="1" si="8">IF(H133&lt;=B$2,F133,"")</f>
        <v>58</v>
      </c>
      <c r="L133" s="3"/>
    </row>
    <row r="134" spans="1:12" x14ac:dyDescent="0.25">
      <c r="A134">
        <v>130</v>
      </c>
      <c r="B134" s="3">
        <v>0.97680889999999998</v>
      </c>
      <c r="C134" s="3">
        <f t="shared" ref="C134:C197" si="9">MIN(1, B134/VLOOKUP(B$1,A$5:B$254,2))</f>
        <v>1</v>
      </c>
      <c r="D134">
        <v>130</v>
      </c>
      <c r="E134">
        <f t="shared" ref="E134:E197" ca="1" si="10">RAND()</f>
        <v>0.79444654527136527</v>
      </c>
      <c r="F134">
        <f t="shared" ref="F134:F197" ca="1" si="11">VLOOKUP(E134,C$5:D$254,2,TRUE)</f>
        <v>59</v>
      </c>
      <c r="H134">
        <v>130</v>
      </c>
      <c r="I134">
        <f t="shared" ca="1" si="8"/>
        <v>59</v>
      </c>
      <c r="L134" s="3"/>
    </row>
    <row r="135" spans="1:12" x14ac:dyDescent="0.25">
      <c r="A135">
        <v>131</v>
      </c>
      <c r="B135" s="3">
        <v>0.97741250000000002</v>
      </c>
      <c r="C135" s="3">
        <f t="shared" si="9"/>
        <v>1</v>
      </c>
      <c r="D135">
        <v>131</v>
      </c>
      <c r="E135">
        <f t="shared" ca="1" si="10"/>
        <v>2.7700101552235012E-2</v>
      </c>
      <c r="F135">
        <f t="shared" ca="1" si="11"/>
        <v>15</v>
      </c>
      <c r="H135">
        <v>131</v>
      </c>
      <c r="I135">
        <f t="shared" ca="1" si="8"/>
        <v>15</v>
      </c>
      <c r="L135" s="3"/>
    </row>
    <row r="136" spans="1:12" x14ac:dyDescent="0.25">
      <c r="A136">
        <v>132</v>
      </c>
      <c r="B136" s="3">
        <v>0.97799639999999999</v>
      </c>
      <c r="C136" s="3">
        <f t="shared" si="9"/>
        <v>1</v>
      </c>
      <c r="D136">
        <v>132</v>
      </c>
      <c r="E136">
        <f t="shared" ca="1" si="10"/>
        <v>0.16268790701187319</v>
      </c>
      <c r="F136">
        <f t="shared" ca="1" si="11"/>
        <v>27</v>
      </c>
      <c r="H136">
        <v>132</v>
      </c>
      <c r="I136">
        <f t="shared" ca="1" si="8"/>
        <v>27</v>
      </c>
      <c r="L136" s="3"/>
    </row>
    <row r="137" spans="1:12" x14ac:dyDescent="0.25">
      <c r="A137">
        <v>133</v>
      </c>
      <c r="B137" s="3">
        <v>0.97856129999999997</v>
      </c>
      <c r="C137" s="3">
        <f t="shared" si="9"/>
        <v>1</v>
      </c>
      <c r="D137">
        <v>133</v>
      </c>
      <c r="E137">
        <f t="shared" ca="1" si="10"/>
        <v>0.83928842983395202</v>
      </c>
      <c r="F137">
        <f t="shared" ca="1" si="11"/>
        <v>63</v>
      </c>
      <c r="H137">
        <v>133</v>
      </c>
      <c r="I137">
        <f t="shared" ca="1" si="8"/>
        <v>63</v>
      </c>
      <c r="L137" s="3"/>
    </row>
    <row r="138" spans="1:12" x14ac:dyDescent="0.25">
      <c r="A138">
        <v>134</v>
      </c>
      <c r="B138" s="3">
        <v>0.97910790000000003</v>
      </c>
      <c r="C138" s="3">
        <f t="shared" si="9"/>
        <v>1</v>
      </c>
      <c r="D138">
        <v>134</v>
      </c>
      <c r="E138">
        <f t="shared" ca="1" si="10"/>
        <v>0.1310293784926535</v>
      </c>
      <c r="F138">
        <f t="shared" ca="1" si="11"/>
        <v>25</v>
      </c>
      <c r="H138">
        <v>134</v>
      </c>
      <c r="I138">
        <f t="shared" ca="1" si="8"/>
        <v>25</v>
      </c>
      <c r="L138" s="3"/>
    </row>
    <row r="139" spans="1:12" x14ac:dyDescent="0.25">
      <c r="A139">
        <v>135</v>
      </c>
      <c r="B139" s="3">
        <v>0.97963690000000003</v>
      </c>
      <c r="C139" s="3">
        <f t="shared" si="9"/>
        <v>1</v>
      </c>
      <c r="D139">
        <v>135</v>
      </c>
      <c r="E139">
        <f t="shared" ca="1" si="10"/>
        <v>0.51734384464144112</v>
      </c>
      <c r="F139">
        <f t="shared" ca="1" si="11"/>
        <v>43</v>
      </c>
      <c r="H139">
        <v>135</v>
      </c>
      <c r="I139">
        <f t="shared" ca="1" si="8"/>
        <v>43</v>
      </c>
      <c r="L139" s="3"/>
    </row>
    <row r="140" spans="1:12" x14ac:dyDescent="0.25">
      <c r="A140">
        <v>136</v>
      </c>
      <c r="B140" s="3">
        <v>0.9801491</v>
      </c>
      <c r="C140" s="3">
        <f t="shared" si="9"/>
        <v>1</v>
      </c>
      <c r="D140">
        <v>136</v>
      </c>
      <c r="E140">
        <f t="shared" ca="1" si="10"/>
        <v>0.4969449693887833</v>
      </c>
      <c r="F140">
        <f t="shared" ca="1" si="11"/>
        <v>42</v>
      </c>
      <c r="H140">
        <v>136</v>
      </c>
      <c r="I140">
        <f t="shared" ca="1" si="8"/>
        <v>42</v>
      </c>
      <c r="L140" s="3"/>
    </row>
    <row r="141" spans="1:12" x14ac:dyDescent="0.25">
      <c r="A141">
        <v>137</v>
      </c>
      <c r="B141" s="3">
        <v>0.98064499999999999</v>
      </c>
      <c r="C141" s="3">
        <f t="shared" si="9"/>
        <v>1</v>
      </c>
      <c r="D141">
        <v>137</v>
      </c>
      <c r="E141">
        <f t="shared" ca="1" si="10"/>
        <v>0.94915444330325649</v>
      </c>
      <c r="F141">
        <f t="shared" ca="1" si="11"/>
        <v>76</v>
      </c>
      <c r="H141">
        <v>137</v>
      </c>
      <c r="I141">
        <f t="shared" ca="1" si="8"/>
        <v>76</v>
      </c>
      <c r="L141" s="3"/>
    </row>
    <row r="142" spans="1:12" x14ac:dyDescent="0.25">
      <c r="A142">
        <v>138</v>
      </c>
      <c r="B142" s="3">
        <v>0.98112529999999998</v>
      </c>
      <c r="C142" s="3">
        <f t="shared" si="9"/>
        <v>1</v>
      </c>
      <c r="D142">
        <v>138</v>
      </c>
      <c r="E142">
        <f t="shared" ca="1" si="10"/>
        <v>0.19427399392136202</v>
      </c>
      <c r="F142">
        <f t="shared" ca="1" si="11"/>
        <v>29</v>
      </c>
      <c r="H142">
        <v>138</v>
      </c>
      <c r="I142">
        <f t="shared" ca="1" si="8"/>
        <v>29</v>
      </c>
      <c r="L142" s="3"/>
    </row>
    <row r="143" spans="1:12" x14ac:dyDescent="0.25">
      <c r="A143">
        <v>139</v>
      </c>
      <c r="B143" s="3">
        <v>0.98159050000000003</v>
      </c>
      <c r="C143" s="3">
        <f t="shared" si="9"/>
        <v>1</v>
      </c>
      <c r="D143">
        <v>139</v>
      </c>
      <c r="E143">
        <f t="shared" ca="1" si="10"/>
        <v>2.9031518304796888E-2</v>
      </c>
      <c r="F143">
        <f t="shared" ca="1" si="11"/>
        <v>16</v>
      </c>
      <c r="H143">
        <v>139</v>
      </c>
      <c r="I143">
        <f t="shared" ca="1" si="8"/>
        <v>16</v>
      </c>
      <c r="L143" s="3"/>
    </row>
    <row r="144" spans="1:12" x14ac:dyDescent="0.25">
      <c r="A144">
        <v>140</v>
      </c>
      <c r="B144" s="3">
        <v>0.98204130000000001</v>
      </c>
      <c r="C144" s="3">
        <f t="shared" si="9"/>
        <v>1</v>
      </c>
      <c r="D144">
        <v>140</v>
      </c>
      <c r="E144">
        <f t="shared" ca="1" si="10"/>
        <v>0.57023143109057783</v>
      </c>
      <c r="F144">
        <f t="shared" ca="1" si="11"/>
        <v>46</v>
      </c>
      <c r="H144">
        <v>140</v>
      </c>
      <c r="I144">
        <f t="shared" ca="1" si="8"/>
        <v>46</v>
      </c>
      <c r="L144" s="3"/>
    </row>
    <row r="145" spans="1:12" x14ac:dyDescent="0.25">
      <c r="A145">
        <v>141</v>
      </c>
      <c r="B145" s="3">
        <v>0.98247810000000002</v>
      </c>
      <c r="C145" s="3">
        <f t="shared" si="9"/>
        <v>1</v>
      </c>
      <c r="D145">
        <v>141</v>
      </c>
      <c r="E145">
        <f t="shared" ca="1" si="10"/>
        <v>0.64857415035399868</v>
      </c>
      <c r="F145">
        <f t="shared" ca="1" si="11"/>
        <v>50</v>
      </c>
      <c r="H145">
        <v>141</v>
      </c>
      <c r="I145">
        <f t="shared" ca="1" si="8"/>
        <v>50</v>
      </c>
      <c r="L145" s="3"/>
    </row>
    <row r="146" spans="1:12" x14ac:dyDescent="0.25">
      <c r="A146">
        <v>142</v>
      </c>
      <c r="B146" s="3">
        <v>0.98290160000000004</v>
      </c>
      <c r="C146" s="3">
        <f t="shared" si="9"/>
        <v>1</v>
      </c>
      <c r="D146">
        <v>142</v>
      </c>
      <c r="E146">
        <f t="shared" ca="1" si="10"/>
        <v>0.66152558052972188</v>
      </c>
      <c r="F146">
        <f t="shared" ca="1" si="11"/>
        <v>50</v>
      </c>
      <c r="H146">
        <v>142</v>
      </c>
      <c r="I146">
        <f t="shared" ca="1" si="8"/>
        <v>50</v>
      </c>
      <c r="L146" s="3"/>
    </row>
    <row r="147" spans="1:12" x14ac:dyDescent="0.25">
      <c r="A147">
        <v>143</v>
      </c>
      <c r="B147" s="3">
        <v>0.98331210000000002</v>
      </c>
      <c r="C147" s="3">
        <f t="shared" si="9"/>
        <v>1</v>
      </c>
      <c r="D147">
        <v>143</v>
      </c>
      <c r="E147">
        <f t="shared" ca="1" si="10"/>
        <v>0.79637509661096162</v>
      </c>
      <c r="F147">
        <f t="shared" ca="1" si="11"/>
        <v>59</v>
      </c>
      <c r="H147">
        <v>143</v>
      </c>
      <c r="I147">
        <f t="shared" ca="1" si="8"/>
        <v>59</v>
      </c>
      <c r="L147" s="3"/>
    </row>
    <row r="148" spans="1:12" x14ac:dyDescent="0.25">
      <c r="A148">
        <v>144</v>
      </c>
      <c r="B148" s="3">
        <v>0.98371010000000003</v>
      </c>
      <c r="C148" s="3">
        <f t="shared" si="9"/>
        <v>1</v>
      </c>
      <c r="D148">
        <v>144</v>
      </c>
      <c r="E148">
        <f t="shared" ca="1" si="10"/>
        <v>0.67571629709698222</v>
      </c>
      <c r="F148">
        <f t="shared" ca="1" si="11"/>
        <v>51</v>
      </c>
      <c r="H148">
        <v>144</v>
      </c>
      <c r="I148">
        <f t="shared" ca="1" si="8"/>
        <v>51</v>
      </c>
      <c r="L148" s="3"/>
    </row>
    <row r="149" spans="1:12" x14ac:dyDescent="0.25">
      <c r="A149">
        <v>145</v>
      </c>
      <c r="B149" s="3">
        <v>0.98409619999999998</v>
      </c>
      <c r="C149" s="3">
        <f t="shared" si="9"/>
        <v>1</v>
      </c>
      <c r="D149">
        <v>145</v>
      </c>
      <c r="E149">
        <f t="shared" ca="1" si="10"/>
        <v>0.70925223661049175</v>
      </c>
      <c r="F149">
        <f t="shared" ca="1" si="11"/>
        <v>53</v>
      </c>
      <c r="H149">
        <v>145</v>
      </c>
      <c r="I149">
        <f t="shared" ca="1" si="8"/>
        <v>53</v>
      </c>
      <c r="L149" s="3"/>
    </row>
    <row r="150" spans="1:12" x14ac:dyDescent="0.25">
      <c r="A150">
        <v>146</v>
      </c>
      <c r="B150" s="3">
        <v>0.98447059999999997</v>
      </c>
      <c r="C150" s="3">
        <f t="shared" si="9"/>
        <v>1</v>
      </c>
      <c r="D150">
        <v>146</v>
      </c>
      <c r="E150">
        <f t="shared" ca="1" si="10"/>
        <v>0.78179125376750258</v>
      </c>
      <c r="F150">
        <f t="shared" ca="1" si="11"/>
        <v>58</v>
      </c>
      <c r="H150">
        <v>146</v>
      </c>
      <c r="I150">
        <f t="shared" ca="1" si="8"/>
        <v>58</v>
      </c>
      <c r="L150" s="3"/>
    </row>
    <row r="151" spans="1:12" x14ac:dyDescent="0.25">
      <c r="A151">
        <v>147</v>
      </c>
      <c r="B151" s="3">
        <v>0.98483399999999999</v>
      </c>
      <c r="C151" s="3">
        <f t="shared" si="9"/>
        <v>1</v>
      </c>
      <c r="D151">
        <v>147</v>
      </c>
      <c r="E151">
        <f t="shared" ca="1" si="10"/>
        <v>3.1298226355429226E-2</v>
      </c>
      <c r="F151">
        <f t="shared" ca="1" si="11"/>
        <v>16</v>
      </c>
      <c r="H151">
        <v>147</v>
      </c>
      <c r="I151">
        <f t="shared" ca="1" si="8"/>
        <v>16</v>
      </c>
      <c r="L151" s="3"/>
    </row>
    <row r="152" spans="1:12" x14ac:dyDescent="0.25">
      <c r="A152">
        <v>148</v>
      </c>
      <c r="B152" s="3">
        <v>0.98518660000000002</v>
      </c>
      <c r="C152" s="3">
        <f t="shared" si="9"/>
        <v>1</v>
      </c>
      <c r="D152">
        <v>148</v>
      </c>
      <c r="E152">
        <f t="shared" ca="1" si="10"/>
        <v>0.10604674872390341</v>
      </c>
      <c r="F152">
        <f t="shared" ca="1" si="11"/>
        <v>23</v>
      </c>
      <c r="H152">
        <v>148</v>
      </c>
      <c r="I152">
        <f t="shared" ca="1" si="8"/>
        <v>23</v>
      </c>
      <c r="L152" s="3"/>
    </row>
    <row r="153" spans="1:12" x14ac:dyDescent="0.25">
      <c r="A153">
        <v>149</v>
      </c>
      <c r="B153" s="3">
        <v>0.98552879999999998</v>
      </c>
      <c r="C153" s="3">
        <f t="shared" si="9"/>
        <v>1</v>
      </c>
      <c r="D153">
        <v>149</v>
      </c>
      <c r="E153">
        <f t="shared" ca="1" si="10"/>
        <v>0.2953345792066866</v>
      </c>
      <c r="F153">
        <f t="shared" ca="1" si="11"/>
        <v>33</v>
      </c>
      <c r="H153">
        <v>149</v>
      </c>
      <c r="I153">
        <f t="shared" ca="1" si="8"/>
        <v>33</v>
      </c>
      <c r="L153" s="3"/>
    </row>
    <row r="154" spans="1:12" x14ac:dyDescent="0.25">
      <c r="A154">
        <v>150</v>
      </c>
      <c r="B154" s="3">
        <v>0.98586099999999999</v>
      </c>
      <c r="C154" s="3">
        <f t="shared" si="9"/>
        <v>1</v>
      </c>
      <c r="D154">
        <v>150</v>
      </c>
      <c r="E154">
        <f t="shared" ca="1" si="10"/>
        <v>0.47986064350505542</v>
      </c>
      <c r="F154">
        <f t="shared" ca="1" si="11"/>
        <v>41</v>
      </c>
      <c r="H154">
        <v>150</v>
      </c>
      <c r="I154">
        <f t="shared" ca="1" si="8"/>
        <v>41</v>
      </c>
      <c r="L154" s="3"/>
    </row>
    <row r="155" spans="1:12" x14ac:dyDescent="0.25">
      <c r="A155">
        <v>151</v>
      </c>
      <c r="B155" s="3">
        <v>0.98618349999999999</v>
      </c>
      <c r="C155" s="3">
        <f t="shared" si="9"/>
        <v>1</v>
      </c>
      <c r="D155">
        <v>151</v>
      </c>
      <c r="E155">
        <f t="shared" ca="1" si="10"/>
        <v>0.32513201444976714</v>
      </c>
      <c r="F155">
        <f t="shared" ca="1" si="11"/>
        <v>35</v>
      </c>
      <c r="H155">
        <v>151</v>
      </c>
      <c r="I155">
        <f t="shared" ca="1" si="8"/>
        <v>35</v>
      </c>
      <c r="L155" s="3"/>
    </row>
    <row r="156" spans="1:12" x14ac:dyDescent="0.25">
      <c r="A156">
        <v>152</v>
      </c>
      <c r="B156" s="3">
        <v>0.98649679999999995</v>
      </c>
      <c r="C156" s="3">
        <f t="shared" si="9"/>
        <v>1</v>
      </c>
      <c r="D156">
        <v>152</v>
      </c>
      <c r="E156">
        <f t="shared" ca="1" si="10"/>
        <v>0.19907108093887238</v>
      </c>
      <c r="F156">
        <f t="shared" ca="1" si="11"/>
        <v>29</v>
      </c>
      <c r="H156">
        <v>152</v>
      </c>
      <c r="I156">
        <f t="shared" ca="1" si="8"/>
        <v>29</v>
      </c>
      <c r="L156" s="3"/>
    </row>
    <row r="157" spans="1:12" x14ac:dyDescent="0.25">
      <c r="A157">
        <v>153</v>
      </c>
      <c r="B157" s="3">
        <v>0.98680100000000004</v>
      </c>
      <c r="C157" s="3">
        <f t="shared" si="9"/>
        <v>1</v>
      </c>
      <c r="D157">
        <v>153</v>
      </c>
      <c r="E157">
        <f t="shared" ca="1" si="10"/>
        <v>0.38034321079725364</v>
      </c>
      <c r="F157">
        <f t="shared" ca="1" si="11"/>
        <v>37</v>
      </c>
      <c r="H157">
        <v>153</v>
      </c>
      <c r="I157">
        <f t="shared" ca="1" si="8"/>
        <v>37</v>
      </c>
      <c r="L157" s="3"/>
    </row>
    <row r="158" spans="1:12" x14ac:dyDescent="0.25">
      <c r="A158">
        <v>154</v>
      </c>
      <c r="B158" s="3">
        <v>0.98709659999999999</v>
      </c>
      <c r="C158" s="3">
        <f t="shared" si="9"/>
        <v>1</v>
      </c>
      <c r="D158">
        <v>154</v>
      </c>
      <c r="E158">
        <f t="shared" ca="1" si="10"/>
        <v>0.69807950237332628</v>
      </c>
      <c r="F158">
        <f t="shared" ca="1" si="11"/>
        <v>52</v>
      </c>
      <c r="H158">
        <v>154</v>
      </c>
      <c r="I158">
        <f t="shared" ca="1" si="8"/>
        <v>52</v>
      </c>
      <c r="L158" s="3"/>
    </row>
    <row r="159" spans="1:12" x14ac:dyDescent="0.25">
      <c r="A159">
        <v>155</v>
      </c>
      <c r="B159" s="3">
        <v>0.98738380000000003</v>
      </c>
      <c r="C159" s="3">
        <f t="shared" si="9"/>
        <v>1</v>
      </c>
      <c r="D159">
        <v>155</v>
      </c>
      <c r="E159">
        <f t="shared" ca="1" si="10"/>
        <v>0.25360030080859675</v>
      </c>
      <c r="F159">
        <f t="shared" ca="1" si="11"/>
        <v>31</v>
      </c>
      <c r="H159">
        <v>155</v>
      </c>
      <c r="I159">
        <f t="shared" ca="1" si="8"/>
        <v>31</v>
      </c>
      <c r="L159" s="3"/>
    </row>
    <row r="160" spans="1:12" x14ac:dyDescent="0.25">
      <c r="A160">
        <v>156</v>
      </c>
      <c r="B160" s="3">
        <v>0.98766279999999995</v>
      </c>
      <c r="C160" s="3">
        <f t="shared" si="9"/>
        <v>1</v>
      </c>
      <c r="D160">
        <v>156</v>
      </c>
      <c r="E160">
        <f t="shared" ca="1" si="10"/>
        <v>0.19932817816272008</v>
      </c>
      <c r="F160">
        <f t="shared" ca="1" si="11"/>
        <v>29</v>
      </c>
      <c r="H160">
        <v>156</v>
      </c>
      <c r="I160">
        <f t="shared" ca="1" si="8"/>
        <v>29</v>
      </c>
      <c r="L160" s="3"/>
    </row>
    <row r="161" spans="1:12" x14ac:dyDescent="0.25">
      <c r="A161">
        <v>157</v>
      </c>
      <c r="B161" s="3">
        <v>0.98793410000000004</v>
      </c>
      <c r="C161" s="3">
        <f t="shared" si="9"/>
        <v>1</v>
      </c>
      <c r="D161">
        <v>157</v>
      </c>
      <c r="E161">
        <f t="shared" ca="1" si="10"/>
        <v>0.95484014621090751</v>
      </c>
      <c r="F161">
        <f t="shared" ca="1" si="11"/>
        <v>77</v>
      </c>
      <c r="H161">
        <v>157</v>
      </c>
      <c r="I161">
        <f t="shared" ca="1" si="8"/>
        <v>77</v>
      </c>
      <c r="L161" s="3"/>
    </row>
    <row r="162" spans="1:12" x14ac:dyDescent="0.25">
      <c r="A162">
        <v>158</v>
      </c>
      <c r="B162" s="3">
        <v>0.98819780000000002</v>
      </c>
      <c r="C162" s="3">
        <f t="shared" si="9"/>
        <v>1</v>
      </c>
      <c r="D162">
        <v>158</v>
      </c>
      <c r="E162">
        <f t="shared" ca="1" si="10"/>
        <v>0.58180893699059366</v>
      </c>
      <c r="F162">
        <f t="shared" ca="1" si="11"/>
        <v>46</v>
      </c>
      <c r="H162">
        <v>158</v>
      </c>
      <c r="I162">
        <f t="shared" ca="1" si="8"/>
        <v>46</v>
      </c>
      <c r="L162" s="3"/>
    </row>
    <row r="163" spans="1:12" x14ac:dyDescent="0.25">
      <c r="A163">
        <v>159</v>
      </c>
      <c r="B163" s="3">
        <v>0.98845419999999995</v>
      </c>
      <c r="C163" s="3">
        <f t="shared" si="9"/>
        <v>1</v>
      </c>
      <c r="D163">
        <v>159</v>
      </c>
      <c r="E163">
        <f t="shared" ca="1" si="10"/>
        <v>0.40429613426041533</v>
      </c>
      <c r="F163">
        <f t="shared" ca="1" si="11"/>
        <v>38</v>
      </c>
      <c r="H163">
        <v>159</v>
      </c>
      <c r="I163">
        <f t="shared" ca="1" si="8"/>
        <v>38</v>
      </c>
      <c r="L163" s="3"/>
    </row>
    <row r="164" spans="1:12" x14ac:dyDescent="0.25">
      <c r="A164">
        <v>160</v>
      </c>
      <c r="B164" s="3">
        <v>0.98870349999999996</v>
      </c>
      <c r="C164" s="3">
        <f t="shared" si="9"/>
        <v>1</v>
      </c>
      <c r="D164">
        <v>160</v>
      </c>
      <c r="E164">
        <f t="shared" ca="1" si="10"/>
        <v>0.79668978514859745</v>
      </c>
      <c r="F164">
        <f t="shared" ca="1" si="11"/>
        <v>59</v>
      </c>
      <c r="H164">
        <v>160</v>
      </c>
      <c r="I164">
        <f t="shared" ca="1" si="8"/>
        <v>59</v>
      </c>
      <c r="L164" s="3"/>
    </row>
    <row r="165" spans="1:12" x14ac:dyDescent="0.25">
      <c r="A165">
        <v>161</v>
      </c>
      <c r="B165" s="3">
        <v>0.98894599999999999</v>
      </c>
      <c r="C165" s="3">
        <f t="shared" si="9"/>
        <v>1</v>
      </c>
      <c r="D165">
        <v>161</v>
      </c>
      <c r="E165">
        <f t="shared" ca="1" si="10"/>
        <v>0.39341220355607964</v>
      </c>
      <c r="F165">
        <f t="shared" ca="1" si="11"/>
        <v>38</v>
      </c>
      <c r="H165">
        <v>161</v>
      </c>
      <c r="I165">
        <f t="shared" ca="1" si="8"/>
        <v>38</v>
      </c>
      <c r="L165" s="3"/>
    </row>
    <row r="166" spans="1:12" x14ac:dyDescent="0.25">
      <c r="A166">
        <v>162</v>
      </c>
      <c r="B166" s="3">
        <v>0.98918189999999995</v>
      </c>
      <c r="C166" s="3">
        <f t="shared" si="9"/>
        <v>1</v>
      </c>
      <c r="D166">
        <v>162</v>
      </c>
      <c r="E166">
        <f t="shared" ca="1" si="10"/>
        <v>0.96271459198186626</v>
      </c>
      <c r="F166">
        <f t="shared" ca="1" si="11"/>
        <v>79</v>
      </c>
      <c r="H166">
        <v>162</v>
      </c>
      <c r="I166">
        <f t="shared" ca="1" si="8"/>
        <v>79</v>
      </c>
      <c r="L166" s="3"/>
    </row>
    <row r="167" spans="1:12" x14ac:dyDescent="0.25">
      <c r="A167">
        <v>163</v>
      </c>
      <c r="B167" s="3">
        <v>0.9894115</v>
      </c>
      <c r="C167" s="3">
        <f t="shared" si="9"/>
        <v>1</v>
      </c>
      <c r="D167">
        <v>163</v>
      </c>
      <c r="E167">
        <f t="shared" ca="1" si="10"/>
        <v>0.12504568630370561</v>
      </c>
      <c r="F167">
        <f t="shared" ca="1" si="11"/>
        <v>25</v>
      </c>
      <c r="H167">
        <v>163</v>
      </c>
      <c r="I167">
        <f t="shared" ca="1" si="8"/>
        <v>25</v>
      </c>
      <c r="L167" s="3"/>
    </row>
    <row r="168" spans="1:12" x14ac:dyDescent="0.25">
      <c r="A168">
        <v>164</v>
      </c>
      <c r="B168" s="3">
        <v>0.98963480000000004</v>
      </c>
      <c r="C168" s="3">
        <f t="shared" si="9"/>
        <v>1</v>
      </c>
      <c r="D168">
        <v>164</v>
      </c>
      <c r="E168">
        <f t="shared" ca="1" si="10"/>
        <v>0.78191198910821269</v>
      </c>
      <c r="F168">
        <f t="shared" ca="1" si="11"/>
        <v>58</v>
      </c>
      <c r="H168">
        <v>164</v>
      </c>
      <c r="I168">
        <f t="shared" ca="1" si="8"/>
        <v>58</v>
      </c>
      <c r="L168" s="3"/>
    </row>
    <row r="169" spans="1:12" x14ac:dyDescent="0.25">
      <c r="A169">
        <v>165</v>
      </c>
      <c r="B169" s="3">
        <v>0.98985219999999996</v>
      </c>
      <c r="C169" s="3">
        <f t="shared" si="9"/>
        <v>1</v>
      </c>
      <c r="D169">
        <v>165</v>
      </c>
      <c r="E169">
        <f t="shared" ca="1" si="10"/>
        <v>0.43196182226076552</v>
      </c>
      <c r="F169">
        <f t="shared" ca="1" si="11"/>
        <v>39</v>
      </c>
      <c r="H169">
        <v>165</v>
      </c>
      <c r="I169">
        <f t="shared" ca="1" si="8"/>
        <v>39</v>
      </c>
      <c r="L169" s="3"/>
    </row>
    <row r="170" spans="1:12" x14ac:dyDescent="0.25">
      <c r="A170">
        <v>166</v>
      </c>
      <c r="B170" s="3">
        <v>0.99006369999999999</v>
      </c>
      <c r="C170" s="3">
        <f t="shared" si="9"/>
        <v>1</v>
      </c>
      <c r="D170">
        <v>166</v>
      </c>
      <c r="E170">
        <f t="shared" ca="1" si="10"/>
        <v>0.36671332333827544</v>
      </c>
      <c r="F170">
        <f t="shared" ca="1" si="11"/>
        <v>37</v>
      </c>
      <c r="H170">
        <v>166</v>
      </c>
      <c r="I170">
        <f t="shared" ca="1" si="8"/>
        <v>37</v>
      </c>
      <c r="L170" s="3"/>
    </row>
    <row r="171" spans="1:12" x14ac:dyDescent="0.25">
      <c r="A171">
        <v>167</v>
      </c>
      <c r="B171" s="3">
        <v>0.99026970000000003</v>
      </c>
      <c r="C171" s="3">
        <f t="shared" si="9"/>
        <v>1</v>
      </c>
      <c r="D171">
        <v>167</v>
      </c>
      <c r="E171">
        <f t="shared" ca="1" si="10"/>
        <v>0.86430209829746396</v>
      </c>
      <c r="F171">
        <f t="shared" ca="1" si="11"/>
        <v>65</v>
      </c>
      <c r="H171">
        <v>167</v>
      </c>
      <c r="I171">
        <f t="shared" ca="1" si="8"/>
        <v>65</v>
      </c>
      <c r="L171" s="3"/>
    </row>
    <row r="172" spans="1:12" x14ac:dyDescent="0.25">
      <c r="A172">
        <v>168</v>
      </c>
      <c r="B172" s="3">
        <v>0.99047030000000003</v>
      </c>
      <c r="C172" s="3">
        <f t="shared" si="9"/>
        <v>1</v>
      </c>
      <c r="D172">
        <v>168</v>
      </c>
      <c r="E172">
        <f t="shared" ca="1" si="10"/>
        <v>0.3441212048691028</v>
      </c>
      <c r="F172">
        <f t="shared" ca="1" si="11"/>
        <v>36</v>
      </c>
      <c r="H172">
        <v>168</v>
      </c>
      <c r="I172">
        <f t="shared" ca="1" si="8"/>
        <v>36</v>
      </c>
      <c r="L172" s="3"/>
    </row>
    <row r="173" spans="1:12" x14ac:dyDescent="0.25">
      <c r="A173">
        <v>169</v>
      </c>
      <c r="B173" s="3">
        <v>0.99066560000000004</v>
      </c>
      <c r="C173" s="3">
        <f t="shared" si="9"/>
        <v>1</v>
      </c>
      <c r="D173">
        <v>169</v>
      </c>
      <c r="E173">
        <f t="shared" ca="1" si="10"/>
        <v>0.37872613662424437</v>
      </c>
      <c r="F173">
        <f t="shared" ca="1" si="11"/>
        <v>37</v>
      </c>
      <c r="H173">
        <v>169</v>
      </c>
      <c r="I173">
        <f t="shared" ca="1" si="8"/>
        <v>37</v>
      </c>
      <c r="L173" s="3"/>
    </row>
    <row r="174" spans="1:12" x14ac:dyDescent="0.25">
      <c r="A174">
        <v>170</v>
      </c>
      <c r="B174" s="3">
        <v>0.99085579999999995</v>
      </c>
      <c r="C174" s="3">
        <f t="shared" si="9"/>
        <v>1</v>
      </c>
      <c r="D174">
        <v>170</v>
      </c>
      <c r="E174">
        <f t="shared" ca="1" si="10"/>
        <v>6.0442328451127403E-2</v>
      </c>
      <c r="F174">
        <f t="shared" ca="1" si="11"/>
        <v>20</v>
      </c>
      <c r="H174">
        <v>170</v>
      </c>
      <c r="I174">
        <f t="shared" ca="1" si="8"/>
        <v>20</v>
      </c>
      <c r="L174" s="3"/>
    </row>
    <row r="175" spans="1:12" x14ac:dyDescent="0.25">
      <c r="A175">
        <v>171</v>
      </c>
      <c r="B175" s="3">
        <v>0.99104110000000001</v>
      </c>
      <c r="C175" s="3">
        <f t="shared" si="9"/>
        <v>1</v>
      </c>
      <c r="D175">
        <v>171</v>
      </c>
      <c r="E175">
        <f t="shared" ca="1" si="10"/>
        <v>0.93206860938550451</v>
      </c>
      <c r="F175">
        <f t="shared" ca="1" si="11"/>
        <v>73</v>
      </c>
      <c r="H175">
        <v>171</v>
      </c>
      <c r="I175">
        <f t="shared" ca="1" si="8"/>
        <v>73</v>
      </c>
      <c r="L175" s="3"/>
    </row>
    <row r="176" spans="1:12" x14ac:dyDescent="0.25">
      <c r="A176">
        <v>172</v>
      </c>
      <c r="B176" s="3">
        <v>0.99122160000000004</v>
      </c>
      <c r="C176" s="3">
        <f t="shared" si="9"/>
        <v>1</v>
      </c>
      <c r="D176">
        <v>172</v>
      </c>
      <c r="E176">
        <f t="shared" ca="1" si="10"/>
        <v>0.66683384926938893</v>
      </c>
      <c r="F176">
        <f t="shared" ca="1" si="11"/>
        <v>51</v>
      </c>
      <c r="H176">
        <v>172</v>
      </c>
      <c r="I176">
        <f t="shared" ca="1" si="8"/>
        <v>51</v>
      </c>
      <c r="L176" s="3"/>
    </row>
    <row r="177" spans="1:12" x14ac:dyDescent="0.25">
      <c r="A177">
        <v>173</v>
      </c>
      <c r="B177" s="3">
        <v>0.99139750000000004</v>
      </c>
      <c r="C177" s="3">
        <f t="shared" si="9"/>
        <v>1</v>
      </c>
      <c r="D177">
        <v>173</v>
      </c>
      <c r="E177">
        <f t="shared" ca="1" si="10"/>
        <v>0.18612005808478638</v>
      </c>
      <c r="F177">
        <f t="shared" ca="1" si="11"/>
        <v>28</v>
      </c>
      <c r="H177">
        <v>173</v>
      </c>
      <c r="I177">
        <f t="shared" ca="1" si="8"/>
        <v>28</v>
      </c>
      <c r="L177" s="3"/>
    </row>
    <row r="178" spans="1:12" x14ac:dyDescent="0.25">
      <c r="A178">
        <v>174</v>
      </c>
      <c r="B178" s="3">
        <v>0.99156889999999998</v>
      </c>
      <c r="C178" s="3">
        <f t="shared" si="9"/>
        <v>1</v>
      </c>
      <c r="D178">
        <v>174</v>
      </c>
      <c r="E178">
        <f t="shared" ca="1" si="10"/>
        <v>0.10695032993972386</v>
      </c>
      <c r="F178">
        <f t="shared" ca="1" si="11"/>
        <v>23</v>
      </c>
      <c r="H178">
        <v>174</v>
      </c>
      <c r="I178">
        <f t="shared" ca="1" si="8"/>
        <v>23</v>
      </c>
      <c r="L178" s="3"/>
    </row>
    <row r="179" spans="1:12" x14ac:dyDescent="0.25">
      <c r="A179">
        <v>175</v>
      </c>
      <c r="B179" s="3">
        <v>0.99173599999999995</v>
      </c>
      <c r="C179" s="3">
        <f t="shared" si="9"/>
        <v>1</v>
      </c>
      <c r="D179">
        <v>175</v>
      </c>
      <c r="E179">
        <f t="shared" ca="1" si="10"/>
        <v>0.14171981366476616</v>
      </c>
      <c r="F179">
        <f t="shared" ca="1" si="11"/>
        <v>26</v>
      </c>
      <c r="H179">
        <v>175</v>
      </c>
      <c r="I179">
        <f t="shared" ca="1" si="8"/>
        <v>26</v>
      </c>
      <c r="L179" s="3"/>
    </row>
    <row r="180" spans="1:12" x14ac:dyDescent="0.25">
      <c r="A180">
        <v>176</v>
      </c>
      <c r="B180" s="3">
        <v>0.99189890000000003</v>
      </c>
      <c r="C180" s="3">
        <f t="shared" si="9"/>
        <v>1</v>
      </c>
      <c r="D180">
        <v>176</v>
      </c>
      <c r="E180">
        <f t="shared" ca="1" si="10"/>
        <v>0.24217653930745675</v>
      </c>
      <c r="F180">
        <f t="shared" ca="1" si="11"/>
        <v>31</v>
      </c>
      <c r="H180">
        <v>176</v>
      </c>
      <c r="I180">
        <f t="shared" ca="1" si="8"/>
        <v>31</v>
      </c>
      <c r="L180" s="3"/>
    </row>
    <row r="181" spans="1:12" x14ac:dyDescent="0.25">
      <c r="A181">
        <v>177</v>
      </c>
      <c r="B181" s="3">
        <v>0.99205770000000004</v>
      </c>
      <c r="C181" s="3">
        <f t="shared" si="9"/>
        <v>1</v>
      </c>
      <c r="D181">
        <v>177</v>
      </c>
      <c r="E181">
        <f t="shared" ca="1" si="10"/>
        <v>0.75361287480625339</v>
      </c>
      <c r="F181">
        <f t="shared" ca="1" si="11"/>
        <v>56</v>
      </c>
      <c r="H181">
        <v>177</v>
      </c>
      <c r="I181">
        <f t="shared" ca="1" si="8"/>
        <v>56</v>
      </c>
      <c r="L181" s="3"/>
    </row>
    <row r="182" spans="1:12" x14ac:dyDescent="0.25">
      <c r="A182">
        <v>178</v>
      </c>
      <c r="B182" s="3">
        <v>0.99221250000000005</v>
      </c>
      <c r="C182" s="3">
        <f t="shared" si="9"/>
        <v>1</v>
      </c>
      <c r="D182">
        <v>178</v>
      </c>
      <c r="E182">
        <f t="shared" ca="1" si="10"/>
        <v>0.88624426991104355</v>
      </c>
      <c r="F182">
        <f t="shared" ca="1" si="11"/>
        <v>67</v>
      </c>
      <c r="H182">
        <v>178</v>
      </c>
      <c r="I182">
        <f t="shared" ca="1" si="8"/>
        <v>67</v>
      </c>
      <c r="L182" s="3"/>
    </row>
    <row r="183" spans="1:12" x14ac:dyDescent="0.25">
      <c r="A183">
        <v>179</v>
      </c>
      <c r="B183" s="3">
        <v>0.99236360000000001</v>
      </c>
      <c r="C183" s="3">
        <f t="shared" si="9"/>
        <v>1</v>
      </c>
      <c r="D183">
        <v>179</v>
      </c>
      <c r="E183">
        <f t="shared" ca="1" si="10"/>
        <v>0.54984309427238498</v>
      </c>
      <c r="F183">
        <f t="shared" ca="1" si="11"/>
        <v>45</v>
      </c>
      <c r="H183">
        <v>179</v>
      </c>
      <c r="I183">
        <f t="shared" ca="1" si="8"/>
        <v>45</v>
      </c>
      <c r="L183" s="3"/>
    </row>
    <row r="184" spans="1:12" x14ac:dyDescent="0.25">
      <c r="A184">
        <v>180</v>
      </c>
      <c r="B184" s="3">
        <v>0.99251080000000003</v>
      </c>
      <c r="C184" s="3">
        <f t="shared" si="9"/>
        <v>1</v>
      </c>
      <c r="D184">
        <v>180</v>
      </c>
      <c r="E184">
        <f t="shared" ca="1" si="10"/>
        <v>0.78049244123650874</v>
      </c>
      <c r="F184">
        <f t="shared" ca="1" si="11"/>
        <v>58</v>
      </c>
      <c r="H184">
        <v>180</v>
      </c>
      <c r="I184">
        <f t="shared" ca="1" si="8"/>
        <v>58</v>
      </c>
      <c r="L184" s="3"/>
    </row>
    <row r="185" spans="1:12" x14ac:dyDescent="0.25">
      <c r="A185">
        <v>181</v>
      </c>
      <c r="B185" s="3">
        <v>0.9926545</v>
      </c>
      <c r="C185" s="3">
        <f t="shared" si="9"/>
        <v>1</v>
      </c>
      <c r="D185">
        <v>181</v>
      </c>
      <c r="E185">
        <f t="shared" ca="1" si="10"/>
        <v>0.70768771315964474</v>
      </c>
      <c r="F185">
        <f t="shared" ca="1" si="11"/>
        <v>53</v>
      </c>
      <c r="H185">
        <v>181</v>
      </c>
      <c r="I185">
        <f t="shared" ca="1" si="8"/>
        <v>53</v>
      </c>
      <c r="L185" s="3"/>
    </row>
    <row r="186" spans="1:12" x14ac:dyDescent="0.25">
      <c r="A186">
        <v>182</v>
      </c>
      <c r="B186" s="3">
        <v>0.99279470000000003</v>
      </c>
      <c r="C186" s="3">
        <f t="shared" si="9"/>
        <v>1</v>
      </c>
      <c r="D186">
        <v>182</v>
      </c>
      <c r="E186">
        <f t="shared" ca="1" si="10"/>
        <v>0.98284729222568012</v>
      </c>
      <c r="F186">
        <f t="shared" ca="1" si="11"/>
        <v>83</v>
      </c>
      <c r="H186">
        <v>182</v>
      </c>
      <c r="I186">
        <f t="shared" ca="1" si="8"/>
        <v>83</v>
      </c>
      <c r="L186" s="3"/>
    </row>
    <row r="187" spans="1:12" x14ac:dyDescent="0.25">
      <c r="A187">
        <v>183</v>
      </c>
      <c r="B187" s="3">
        <v>0.99293140000000002</v>
      </c>
      <c r="C187" s="3">
        <f t="shared" si="9"/>
        <v>1</v>
      </c>
      <c r="D187">
        <v>183</v>
      </c>
      <c r="E187">
        <f t="shared" ca="1" si="10"/>
        <v>0.68941136652903423</v>
      </c>
      <c r="F187">
        <f t="shared" ca="1" si="11"/>
        <v>52</v>
      </c>
      <c r="H187">
        <v>183</v>
      </c>
      <c r="I187">
        <f t="shared" ca="1" si="8"/>
        <v>52</v>
      </c>
      <c r="L187" s="3"/>
    </row>
    <row r="188" spans="1:12" x14ac:dyDescent="0.25">
      <c r="A188">
        <v>184</v>
      </c>
      <c r="B188" s="3">
        <v>0.99306490000000003</v>
      </c>
      <c r="C188" s="3">
        <f t="shared" si="9"/>
        <v>1</v>
      </c>
      <c r="D188">
        <v>184</v>
      </c>
      <c r="E188">
        <f t="shared" ca="1" si="10"/>
        <v>0.1577417391620759</v>
      </c>
      <c r="F188">
        <f t="shared" ca="1" si="11"/>
        <v>27</v>
      </c>
      <c r="H188">
        <v>184</v>
      </c>
      <c r="I188">
        <f t="shared" ca="1" si="8"/>
        <v>27</v>
      </c>
      <c r="L188" s="3"/>
    </row>
    <row r="189" spans="1:12" x14ac:dyDescent="0.25">
      <c r="A189">
        <v>185</v>
      </c>
      <c r="B189" s="3">
        <v>0.9931951</v>
      </c>
      <c r="C189" s="3">
        <f t="shared" si="9"/>
        <v>1</v>
      </c>
      <c r="D189">
        <v>185</v>
      </c>
      <c r="E189">
        <f t="shared" ca="1" si="10"/>
        <v>2.9054956430581869E-2</v>
      </c>
      <c r="F189">
        <f t="shared" ca="1" si="11"/>
        <v>16</v>
      </c>
      <c r="H189">
        <v>185</v>
      </c>
      <c r="I189">
        <f t="shared" ca="1" si="8"/>
        <v>16</v>
      </c>
      <c r="L189" s="3"/>
    </row>
    <row r="190" spans="1:12" x14ac:dyDescent="0.25">
      <c r="A190">
        <v>186</v>
      </c>
      <c r="B190" s="3">
        <v>0.99332229999999999</v>
      </c>
      <c r="C190" s="3">
        <f t="shared" si="9"/>
        <v>1</v>
      </c>
      <c r="D190">
        <v>186</v>
      </c>
      <c r="E190">
        <f t="shared" ca="1" si="10"/>
        <v>3.8117478521162651E-2</v>
      </c>
      <c r="F190">
        <f t="shared" ca="1" si="11"/>
        <v>17</v>
      </c>
      <c r="H190">
        <v>186</v>
      </c>
      <c r="I190">
        <f t="shared" ca="1" si="8"/>
        <v>17</v>
      </c>
      <c r="L190" s="3"/>
    </row>
    <row r="191" spans="1:12" x14ac:dyDescent="0.25">
      <c r="A191">
        <v>187</v>
      </c>
      <c r="B191" s="3">
        <v>0.99344639999999995</v>
      </c>
      <c r="C191" s="3">
        <f t="shared" si="9"/>
        <v>1</v>
      </c>
      <c r="D191">
        <v>187</v>
      </c>
      <c r="E191">
        <f t="shared" ca="1" si="10"/>
        <v>0.55700545354416708</v>
      </c>
      <c r="F191">
        <f t="shared" ca="1" si="11"/>
        <v>45</v>
      </c>
      <c r="H191">
        <v>187</v>
      </c>
      <c r="I191">
        <f t="shared" ca="1" si="8"/>
        <v>45</v>
      </c>
      <c r="L191" s="3"/>
    </row>
    <row r="192" spans="1:12" x14ac:dyDescent="0.25">
      <c r="A192">
        <v>188</v>
      </c>
      <c r="B192" s="3">
        <v>0.9935676</v>
      </c>
      <c r="C192" s="3">
        <f t="shared" si="9"/>
        <v>1</v>
      </c>
      <c r="D192">
        <v>188</v>
      </c>
      <c r="E192">
        <f t="shared" ca="1" si="10"/>
        <v>0.94192545289267893</v>
      </c>
      <c r="F192">
        <f t="shared" ca="1" si="11"/>
        <v>75</v>
      </c>
      <c r="H192">
        <v>188</v>
      </c>
      <c r="I192">
        <f t="shared" ca="1" si="8"/>
        <v>75</v>
      </c>
      <c r="L192" s="3"/>
    </row>
    <row r="193" spans="1:12" x14ac:dyDescent="0.25">
      <c r="A193">
        <v>189</v>
      </c>
      <c r="B193" s="3">
        <v>0.99368590000000001</v>
      </c>
      <c r="C193" s="3">
        <f t="shared" si="9"/>
        <v>1</v>
      </c>
      <c r="D193">
        <v>189</v>
      </c>
      <c r="E193">
        <f t="shared" ca="1" si="10"/>
        <v>0.75413988711180413</v>
      </c>
      <c r="F193">
        <f t="shared" ca="1" si="11"/>
        <v>56</v>
      </c>
      <c r="H193">
        <v>189</v>
      </c>
      <c r="I193">
        <f t="shared" ca="1" si="8"/>
        <v>56</v>
      </c>
      <c r="L193" s="3"/>
    </row>
    <row r="194" spans="1:12" x14ac:dyDescent="0.25">
      <c r="A194">
        <v>190</v>
      </c>
      <c r="B194" s="3">
        <v>0.9938015</v>
      </c>
      <c r="C194" s="3">
        <f t="shared" si="9"/>
        <v>1</v>
      </c>
      <c r="D194">
        <v>190</v>
      </c>
      <c r="E194">
        <f t="shared" ca="1" si="10"/>
        <v>0.73480129142511952</v>
      </c>
      <c r="F194">
        <f t="shared" ca="1" si="11"/>
        <v>55</v>
      </c>
      <c r="H194">
        <v>190</v>
      </c>
      <c r="I194">
        <f t="shared" ca="1" si="8"/>
        <v>55</v>
      </c>
      <c r="L194" s="3"/>
    </row>
    <row r="195" spans="1:12" x14ac:dyDescent="0.25">
      <c r="A195">
        <v>191</v>
      </c>
      <c r="B195" s="3">
        <v>0.99391430000000003</v>
      </c>
      <c r="C195" s="3">
        <f t="shared" si="9"/>
        <v>1</v>
      </c>
      <c r="D195">
        <v>191</v>
      </c>
      <c r="E195">
        <f t="shared" ca="1" si="10"/>
        <v>0.9843002020924112</v>
      </c>
      <c r="F195">
        <f t="shared" ca="1" si="11"/>
        <v>83</v>
      </c>
      <c r="H195">
        <v>191</v>
      </c>
      <c r="I195">
        <f t="shared" ca="1" si="8"/>
        <v>83</v>
      </c>
      <c r="L195" s="3"/>
    </row>
    <row r="196" spans="1:12" x14ac:dyDescent="0.25">
      <c r="A196">
        <v>192</v>
      </c>
      <c r="B196" s="3">
        <v>0.99402460000000004</v>
      </c>
      <c r="C196" s="3">
        <f t="shared" si="9"/>
        <v>1</v>
      </c>
      <c r="D196">
        <v>192</v>
      </c>
      <c r="E196">
        <f t="shared" ca="1" si="10"/>
        <v>0.71878187991935816</v>
      </c>
      <c r="F196">
        <f t="shared" ca="1" si="11"/>
        <v>54</v>
      </c>
      <c r="H196">
        <v>192</v>
      </c>
      <c r="I196">
        <f t="shared" ca="1" si="8"/>
        <v>54</v>
      </c>
      <c r="L196" s="3"/>
    </row>
    <row r="197" spans="1:12" x14ac:dyDescent="0.25">
      <c r="A197">
        <v>193</v>
      </c>
      <c r="B197" s="3">
        <v>0.99413229999999997</v>
      </c>
      <c r="C197" s="3">
        <f t="shared" si="9"/>
        <v>1</v>
      </c>
      <c r="D197">
        <v>193</v>
      </c>
      <c r="E197">
        <f t="shared" ca="1" si="10"/>
        <v>0.29892525327538844</v>
      </c>
      <c r="F197">
        <f t="shared" ca="1" si="11"/>
        <v>34</v>
      </c>
      <c r="H197">
        <v>193</v>
      </c>
      <c r="I197">
        <f t="shared" ref="I197:I260" ca="1" si="12">IF(H197&lt;=B$2,F197,"")</f>
        <v>34</v>
      </c>
      <c r="L197" s="3"/>
    </row>
    <row r="198" spans="1:12" x14ac:dyDescent="0.25">
      <c r="A198">
        <v>194</v>
      </c>
      <c r="B198" s="3">
        <v>0.9942375</v>
      </c>
      <c r="C198" s="3">
        <f t="shared" ref="C198:C254" si="13">MIN(1, B198/VLOOKUP(B$1,A$5:B$254,2))</f>
        <v>1</v>
      </c>
      <c r="D198">
        <v>194</v>
      </c>
      <c r="E198">
        <f t="shared" ref="E198:E261" ca="1" si="14">RAND()</f>
        <v>0.61334352029156092</v>
      </c>
      <c r="F198">
        <f t="shared" ref="F198:F261" ca="1" si="15">VLOOKUP(E198,C$5:D$254,2,TRUE)</f>
        <v>48</v>
      </c>
      <c r="H198">
        <v>194</v>
      </c>
      <c r="I198">
        <f t="shared" ca="1" si="12"/>
        <v>48</v>
      </c>
      <c r="L198" s="3"/>
    </row>
    <row r="199" spans="1:12" x14ac:dyDescent="0.25">
      <c r="A199">
        <v>195</v>
      </c>
      <c r="B199" s="3">
        <v>0.99434040000000001</v>
      </c>
      <c r="C199" s="3">
        <f t="shared" si="13"/>
        <v>1</v>
      </c>
      <c r="D199">
        <v>195</v>
      </c>
      <c r="E199">
        <f t="shared" ca="1" si="14"/>
        <v>0.92741197937253561</v>
      </c>
      <c r="F199">
        <f t="shared" ca="1" si="15"/>
        <v>73</v>
      </c>
      <c r="H199">
        <v>195</v>
      </c>
      <c r="I199">
        <f t="shared" ca="1" si="12"/>
        <v>73</v>
      </c>
      <c r="L199" s="3"/>
    </row>
    <row r="200" spans="1:12" x14ac:dyDescent="0.25">
      <c r="A200">
        <v>196</v>
      </c>
      <c r="B200" s="3">
        <v>0.99444089999999996</v>
      </c>
      <c r="C200" s="3">
        <f t="shared" si="13"/>
        <v>1</v>
      </c>
      <c r="D200">
        <v>196</v>
      </c>
      <c r="E200">
        <f t="shared" ca="1" si="14"/>
        <v>0.71676949820280234</v>
      </c>
      <c r="F200">
        <f t="shared" ca="1" si="15"/>
        <v>53</v>
      </c>
      <c r="H200">
        <v>196</v>
      </c>
      <c r="I200">
        <f t="shared" ca="1" si="12"/>
        <v>53</v>
      </c>
      <c r="L200" s="3"/>
    </row>
    <row r="201" spans="1:12" x14ac:dyDescent="0.25">
      <c r="A201">
        <v>197</v>
      </c>
      <c r="B201" s="3">
        <v>0.99453910000000001</v>
      </c>
      <c r="C201" s="3">
        <f t="shared" si="13"/>
        <v>1</v>
      </c>
      <c r="D201">
        <v>197</v>
      </c>
      <c r="E201">
        <f t="shared" ca="1" si="14"/>
        <v>0.3477219479256225</v>
      </c>
      <c r="F201">
        <f t="shared" ca="1" si="15"/>
        <v>36</v>
      </c>
      <c r="H201">
        <v>197</v>
      </c>
      <c r="I201">
        <f t="shared" ca="1" si="12"/>
        <v>36</v>
      </c>
      <c r="L201" s="3"/>
    </row>
    <row r="202" spans="1:12" x14ac:dyDescent="0.25">
      <c r="A202">
        <v>198</v>
      </c>
      <c r="B202" s="3">
        <v>0.99463509999999999</v>
      </c>
      <c r="C202" s="3">
        <f t="shared" si="13"/>
        <v>1</v>
      </c>
      <c r="D202">
        <v>198</v>
      </c>
      <c r="E202">
        <f t="shared" ca="1" si="14"/>
        <v>0.46167049581606567</v>
      </c>
      <c r="F202">
        <f t="shared" ca="1" si="15"/>
        <v>41</v>
      </c>
      <c r="H202">
        <v>198</v>
      </c>
      <c r="I202">
        <f t="shared" ca="1" si="12"/>
        <v>41</v>
      </c>
      <c r="L202" s="3"/>
    </row>
    <row r="203" spans="1:12" x14ac:dyDescent="0.25">
      <c r="A203">
        <v>199</v>
      </c>
      <c r="B203" s="3">
        <v>0.99472899999999997</v>
      </c>
      <c r="C203" s="3">
        <f t="shared" si="13"/>
        <v>1</v>
      </c>
      <c r="D203">
        <v>199</v>
      </c>
      <c r="E203">
        <f t="shared" ca="1" si="14"/>
        <v>0.26936386504531984</v>
      </c>
      <c r="F203">
        <f t="shared" ca="1" si="15"/>
        <v>32</v>
      </c>
      <c r="H203">
        <v>199</v>
      </c>
      <c r="I203">
        <f t="shared" ca="1" si="12"/>
        <v>32</v>
      </c>
      <c r="L203" s="3"/>
    </row>
    <row r="204" spans="1:12" x14ac:dyDescent="0.25">
      <c r="A204">
        <v>200</v>
      </c>
      <c r="B204" s="3">
        <v>0.9948207</v>
      </c>
      <c r="C204" s="3">
        <f t="shared" si="13"/>
        <v>1</v>
      </c>
      <c r="D204">
        <v>200</v>
      </c>
      <c r="E204">
        <f t="shared" ca="1" si="14"/>
        <v>0.34430386203171648</v>
      </c>
      <c r="F204">
        <f t="shared" ca="1" si="15"/>
        <v>36</v>
      </c>
      <c r="H204">
        <v>200</v>
      </c>
      <c r="I204">
        <f t="shared" ca="1" si="12"/>
        <v>36</v>
      </c>
      <c r="L204" s="3"/>
    </row>
    <row r="205" spans="1:12" x14ac:dyDescent="0.25">
      <c r="A205">
        <v>201</v>
      </c>
      <c r="B205" s="3">
        <v>0.99491050000000003</v>
      </c>
      <c r="C205" s="3">
        <f t="shared" si="13"/>
        <v>1</v>
      </c>
      <c r="D205">
        <v>201</v>
      </c>
      <c r="E205">
        <f t="shared" ca="1" si="14"/>
        <v>0.39850082937483022</v>
      </c>
      <c r="F205">
        <f t="shared" ca="1" si="15"/>
        <v>38</v>
      </c>
      <c r="H205">
        <v>201</v>
      </c>
      <c r="I205" t="str">
        <f t="shared" si="12"/>
        <v/>
      </c>
      <c r="L205" s="3"/>
    </row>
    <row r="206" spans="1:12" x14ac:dyDescent="0.25">
      <c r="A206">
        <v>202</v>
      </c>
      <c r="B206" s="3">
        <v>0.99499820000000005</v>
      </c>
      <c r="C206" s="3">
        <f t="shared" si="13"/>
        <v>1</v>
      </c>
      <c r="D206">
        <v>202</v>
      </c>
      <c r="E206">
        <f t="shared" ca="1" si="14"/>
        <v>0.78657461065699685</v>
      </c>
      <c r="F206">
        <f t="shared" ca="1" si="15"/>
        <v>58</v>
      </c>
      <c r="H206">
        <v>202</v>
      </c>
      <c r="I206" t="str">
        <f t="shared" si="12"/>
        <v/>
      </c>
      <c r="L206" s="3"/>
    </row>
    <row r="207" spans="1:12" x14ac:dyDescent="0.25">
      <c r="A207">
        <v>203</v>
      </c>
      <c r="B207" s="3">
        <v>0.99508399999999997</v>
      </c>
      <c r="C207" s="3">
        <f t="shared" si="13"/>
        <v>1</v>
      </c>
      <c r="D207">
        <v>203</v>
      </c>
      <c r="E207">
        <f t="shared" ca="1" si="14"/>
        <v>0.87300987466160807</v>
      </c>
      <c r="F207">
        <f t="shared" ca="1" si="15"/>
        <v>66</v>
      </c>
      <c r="H207">
        <v>203</v>
      </c>
      <c r="I207" t="str">
        <f t="shared" si="12"/>
        <v/>
      </c>
      <c r="L207" s="3"/>
    </row>
    <row r="208" spans="1:12" x14ac:dyDescent="0.25">
      <c r="A208">
        <v>204</v>
      </c>
      <c r="B208" s="3">
        <v>0.99516800000000005</v>
      </c>
      <c r="C208" s="3">
        <f t="shared" si="13"/>
        <v>1</v>
      </c>
      <c r="D208">
        <v>204</v>
      </c>
      <c r="E208">
        <f t="shared" ca="1" si="14"/>
        <v>0.19882192351223626</v>
      </c>
      <c r="F208">
        <f t="shared" ca="1" si="15"/>
        <v>29</v>
      </c>
      <c r="H208">
        <v>204</v>
      </c>
      <c r="I208" t="str">
        <f t="shared" si="12"/>
        <v/>
      </c>
      <c r="L208" s="3"/>
    </row>
    <row r="209" spans="1:12" x14ac:dyDescent="0.25">
      <c r="A209">
        <v>205</v>
      </c>
      <c r="B209" s="3">
        <v>0.99525010000000003</v>
      </c>
      <c r="C209" s="3">
        <f t="shared" si="13"/>
        <v>1</v>
      </c>
      <c r="D209">
        <v>205</v>
      </c>
      <c r="E209">
        <f t="shared" ca="1" si="14"/>
        <v>0.87459769719623881</v>
      </c>
      <c r="F209">
        <f t="shared" ca="1" si="15"/>
        <v>66</v>
      </c>
      <c r="H209">
        <v>205</v>
      </c>
      <c r="I209" t="str">
        <f t="shared" si="12"/>
        <v/>
      </c>
      <c r="L209" s="3"/>
    </row>
    <row r="210" spans="1:12" x14ac:dyDescent="0.25">
      <c r="A210">
        <v>206</v>
      </c>
      <c r="B210" s="3">
        <v>0.99533050000000001</v>
      </c>
      <c r="C210" s="3">
        <f t="shared" si="13"/>
        <v>1</v>
      </c>
      <c r="D210">
        <v>206</v>
      </c>
      <c r="E210">
        <f t="shared" ca="1" si="14"/>
        <v>0.80637089846008903</v>
      </c>
      <c r="F210">
        <f t="shared" ca="1" si="15"/>
        <v>60</v>
      </c>
      <c r="H210">
        <v>206</v>
      </c>
      <c r="I210" t="str">
        <f t="shared" si="12"/>
        <v/>
      </c>
      <c r="L210" s="3"/>
    </row>
    <row r="211" spans="1:12" x14ac:dyDescent="0.25">
      <c r="A211">
        <v>207</v>
      </c>
      <c r="B211" s="3">
        <v>0.99540910000000005</v>
      </c>
      <c r="C211" s="3">
        <f t="shared" si="13"/>
        <v>1</v>
      </c>
      <c r="D211">
        <v>207</v>
      </c>
      <c r="E211">
        <f t="shared" ca="1" si="14"/>
        <v>0.30128859105879857</v>
      </c>
      <c r="F211">
        <f t="shared" ca="1" si="15"/>
        <v>34</v>
      </c>
      <c r="H211">
        <v>207</v>
      </c>
      <c r="I211" t="str">
        <f t="shared" si="12"/>
        <v/>
      </c>
      <c r="L211" s="3"/>
    </row>
    <row r="212" spans="1:12" x14ac:dyDescent="0.25">
      <c r="A212">
        <v>208</v>
      </c>
      <c r="B212" s="3">
        <v>0.99548599999999998</v>
      </c>
      <c r="C212" s="3">
        <f t="shared" si="13"/>
        <v>1</v>
      </c>
      <c r="D212">
        <v>208</v>
      </c>
      <c r="E212">
        <f t="shared" ca="1" si="14"/>
        <v>1.5349010216035741E-2</v>
      </c>
      <c r="F212">
        <f t="shared" ca="1" si="15"/>
        <v>13</v>
      </c>
      <c r="H212">
        <v>208</v>
      </c>
      <c r="I212" t="str">
        <f t="shared" si="12"/>
        <v/>
      </c>
      <c r="L212" s="3"/>
    </row>
    <row r="213" spans="1:12" x14ac:dyDescent="0.25">
      <c r="A213">
        <v>209</v>
      </c>
      <c r="B213" s="3">
        <v>0.99556129999999998</v>
      </c>
      <c r="C213" s="3">
        <f t="shared" si="13"/>
        <v>1</v>
      </c>
      <c r="D213">
        <v>209</v>
      </c>
      <c r="E213">
        <f t="shared" ca="1" si="14"/>
        <v>9.813999036020471E-2</v>
      </c>
      <c r="F213">
        <f t="shared" ca="1" si="15"/>
        <v>23</v>
      </c>
      <c r="H213">
        <v>209</v>
      </c>
      <c r="I213" t="str">
        <f t="shared" si="12"/>
        <v/>
      </c>
      <c r="L213" s="3"/>
    </row>
    <row r="214" spans="1:12" x14ac:dyDescent="0.25">
      <c r="A214">
        <v>210</v>
      </c>
      <c r="B214" s="3">
        <v>0.99563500000000005</v>
      </c>
      <c r="C214" s="3">
        <f t="shared" si="13"/>
        <v>1</v>
      </c>
      <c r="D214">
        <v>210</v>
      </c>
      <c r="E214">
        <f t="shared" ca="1" si="14"/>
        <v>0.20632106486236435</v>
      </c>
      <c r="F214">
        <f t="shared" ca="1" si="15"/>
        <v>29</v>
      </c>
      <c r="H214">
        <v>210</v>
      </c>
      <c r="I214" t="str">
        <f t="shared" si="12"/>
        <v/>
      </c>
      <c r="L214" s="3"/>
    </row>
    <row r="215" spans="1:12" x14ac:dyDescent="0.25">
      <c r="A215">
        <v>211</v>
      </c>
      <c r="B215" s="3">
        <v>0.99570709999999996</v>
      </c>
      <c r="C215" s="3">
        <f t="shared" si="13"/>
        <v>1</v>
      </c>
      <c r="D215">
        <v>211</v>
      </c>
      <c r="E215">
        <f t="shared" ca="1" si="14"/>
        <v>0.84294373194307171</v>
      </c>
      <c r="F215">
        <f t="shared" ca="1" si="15"/>
        <v>63</v>
      </c>
      <c r="H215">
        <v>211</v>
      </c>
      <c r="I215" t="str">
        <f t="shared" si="12"/>
        <v/>
      </c>
      <c r="L215" s="3"/>
    </row>
    <row r="216" spans="1:12" x14ac:dyDescent="0.25">
      <c r="A216">
        <v>212</v>
      </c>
      <c r="B216" s="3">
        <v>0.99577769999999999</v>
      </c>
      <c r="C216" s="3">
        <f t="shared" si="13"/>
        <v>1</v>
      </c>
      <c r="D216">
        <v>212</v>
      </c>
      <c r="E216">
        <f t="shared" ca="1" si="14"/>
        <v>0.91478802187178054</v>
      </c>
      <c r="F216">
        <f t="shared" ca="1" si="15"/>
        <v>71</v>
      </c>
      <c r="H216">
        <v>212</v>
      </c>
      <c r="I216" t="str">
        <f t="shared" si="12"/>
        <v/>
      </c>
      <c r="L216" s="3"/>
    </row>
    <row r="217" spans="1:12" x14ac:dyDescent="0.25">
      <c r="A217">
        <v>213</v>
      </c>
      <c r="B217" s="3">
        <v>0.99584680000000003</v>
      </c>
      <c r="C217" s="3">
        <f t="shared" si="13"/>
        <v>1</v>
      </c>
      <c r="D217">
        <v>213</v>
      </c>
      <c r="E217">
        <f t="shared" ca="1" si="14"/>
        <v>0.5340121080325233</v>
      </c>
      <c r="F217">
        <f t="shared" ca="1" si="15"/>
        <v>44</v>
      </c>
      <c r="H217">
        <v>213</v>
      </c>
      <c r="I217" t="str">
        <f t="shared" si="12"/>
        <v/>
      </c>
      <c r="L217" s="3"/>
    </row>
    <row r="218" spans="1:12" x14ac:dyDescent="0.25">
      <c r="A218">
        <v>214</v>
      </c>
      <c r="B218" s="3">
        <v>0.99591450000000004</v>
      </c>
      <c r="C218" s="3">
        <f t="shared" si="13"/>
        <v>1</v>
      </c>
      <c r="D218">
        <v>214</v>
      </c>
      <c r="E218">
        <f t="shared" ca="1" si="14"/>
        <v>0.93932904104627335</v>
      </c>
      <c r="F218">
        <f t="shared" ca="1" si="15"/>
        <v>75</v>
      </c>
      <c r="H218">
        <v>214</v>
      </c>
      <c r="I218" t="str">
        <f t="shared" si="12"/>
        <v/>
      </c>
      <c r="L218" s="3"/>
    </row>
    <row r="219" spans="1:12" x14ac:dyDescent="0.25">
      <c r="A219">
        <v>215</v>
      </c>
      <c r="B219" s="3">
        <v>0.9959808</v>
      </c>
      <c r="C219" s="3">
        <f t="shared" si="13"/>
        <v>1</v>
      </c>
      <c r="D219">
        <v>215</v>
      </c>
      <c r="E219">
        <f t="shared" ca="1" si="14"/>
        <v>0.56726443494458445</v>
      </c>
      <c r="F219">
        <f t="shared" ca="1" si="15"/>
        <v>45</v>
      </c>
      <c r="H219">
        <v>215</v>
      </c>
      <c r="I219" t="str">
        <f t="shared" si="12"/>
        <v/>
      </c>
      <c r="L219" s="3"/>
    </row>
    <row r="220" spans="1:12" x14ac:dyDescent="0.25">
      <c r="A220">
        <v>216</v>
      </c>
      <c r="B220" s="3">
        <v>0.99604570000000003</v>
      </c>
      <c r="C220" s="3">
        <f t="shared" si="13"/>
        <v>1</v>
      </c>
      <c r="D220">
        <v>216</v>
      </c>
      <c r="E220">
        <f t="shared" ca="1" si="14"/>
        <v>0.68461498262981457</v>
      </c>
      <c r="F220">
        <f t="shared" ca="1" si="15"/>
        <v>52</v>
      </c>
      <c r="H220">
        <v>216</v>
      </c>
      <c r="I220" t="str">
        <f t="shared" si="12"/>
        <v/>
      </c>
      <c r="L220" s="3"/>
    </row>
    <row r="221" spans="1:12" x14ac:dyDescent="0.25">
      <c r="A221">
        <v>217</v>
      </c>
      <c r="B221" s="3">
        <v>0.99610920000000003</v>
      </c>
      <c r="C221" s="3">
        <f t="shared" si="13"/>
        <v>1</v>
      </c>
      <c r="D221">
        <v>217</v>
      </c>
      <c r="E221">
        <f t="shared" ca="1" si="14"/>
        <v>0.94736825587374007</v>
      </c>
      <c r="F221">
        <f t="shared" ca="1" si="15"/>
        <v>76</v>
      </c>
      <c r="H221">
        <v>217</v>
      </c>
      <c r="I221" t="str">
        <f t="shared" si="12"/>
        <v/>
      </c>
      <c r="L221" s="3"/>
    </row>
    <row r="222" spans="1:12" x14ac:dyDescent="0.25">
      <c r="A222">
        <v>218</v>
      </c>
      <c r="B222" s="3">
        <v>0.99617149999999999</v>
      </c>
      <c r="C222" s="3">
        <f t="shared" si="13"/>
        <v>1</v>
      </c>
      <c r="D222">
        <v>218</v>
      </c>
      <c r="E222">
        <f t="shared" ca="1" si="14"/>
        <v>0.74432035474051372</v>
      </c>
      <c r="F222">
        <f t="shared" ca="1" si="15"/>
        <v>55</v>
      </c>
      <c r="H222">
        <v>218</v>
      </c>
      <c r="I222" t="str">
        <f t="shared" si="12"/>
        <v/>
      </c>
      <c r="L222" s="3"/>
    </row>
    <row r="223" spans="1:12" x14ac:dyDescent="0.25">
      <c r="A223">
        <v>219</v>
      </c>
      <c r="B223" s="3">
        <v>0.99623249999999997</v>
      </c>
      <c r="C223" s="3">
        <f t="shared" si="13"/>
        <v>1</v>
      </c>
      <c r="D223">
        <v>219</v>
      </c>
      <c r="E223">
        <f t="shared" ca="1" si="14"/>
        <v>0.1732061806009052</v>
      </c>
      <c r="F223">
        <f t="shared" ca="1" si="15"/>
        <v>27</v>
      </c>
      <c r="H223">
        <v>219</v>
      </c>
      <c r="I223" t="str">
        <f t="shared" si="12"/>
        <v/>
      </c>
      <c r="L223" s="3"/>
    </row>
    <row r="224" spans="1:12" x14ac:dyDescent="0.25">
      <c r="A224">
        <v>220</v>
      </c>
      <c r="B224" s="3">
        <v>0.99629230000000002</v>
      </c>
      <c r="C224" s="3">
        <f t="shared" si="13"/>
        <v>1</v>
      </c>
      <c r="D224">
        <v>220</v>
      </c>
      <c r="E224">
        <f t="shared" ca="1" si="14"/>
        <v>0.65874831212209672</v>
      </c>
      <c r="F224">
        <f t="shared" ca="1" si="15"/>
        <v>50</v>
      </c>
      <c r="H224">
        <v>220</v>
      </c>
      <c r="I224" t="str">
        <f t="shared" si="12"/>
        <v/>
      </c>
      <c r="L224" s="3"/>
    </row>
    <row r="225" spans="1:12" x14ac:dyDescent="0.25">
      <c r="A225">
        <v>221</v>
      </c>
      <c r="B225" s="3">
        <v>0.99635079999999998</v>
      </c>
      <c r="C225" s="3">
        <f t="shared" si="13"/>
        <v>1</v>
      </c>
      <c r="D225">
        <v>221</v>
      </c>
      <c r="E225">
        <f t="shared" ca="1" si="14"/>
        <v>0.72755090581326287</v>
      </c>
      <c r="F225">
        <f t="shared" ca="1" si="15"/>
        <v>54</v>
      </c>
      <c r="H225">
        <v>221</v>
      </c>
      <c r="I225" t="str">
        <f t="shared" si="12"/>
        <v/>
      </c>
      <c r="L225" s="3"/>
    </row>
    <row r="226" spans="1:12" x14ac:dyDescent="0.25">
      <c r="A226">
        <v>222</v>
      </c>
      <c r="B226" s="3">
        <v>0.99640819999999997</v>
      </c>
      <c r="C226" s="3">
        <f t="shared" si="13"/>
        <v>1</v>
      </c>
      <c r="D226">
        <v>222</v>
      </c>
      <c r="E226">
        <f t="shared" ca="1" si="14"/>
        <v>0.74131750506565564</v>
      </c>
      <c r="F226">
        <f t="shared" ca="1" si="15"/>
        <v>55</v>
      </c>
      <c r="H226">
        <v>222</v>
      </c>
      <c r="I226" t="str">
        <f t="shared" si="12"/>
        <v/>
      </c>
      <c r="L226" s="3"/>
    </row>
    <row r="227" spans="1:12" x14ac:dyDescent="0.25">
      <c r="A227">
        <v>223</v>
      </c>
      <c r="B227" s="3">
        <v>0.99646440000000003</v>
      </c>
      <c r="C227" s="3">
        <f t="shared" si="13"/>
        <v>1</v>
      </c>
      <c r="D227">
        <v>223</v>
      </c>
      <c r="E227">
        <f t="shared" ca="1" si="14"/>
        <v>0.72634783455615937</v>
      </c>
      <c r="F227">
        <f t="shared" ca="1" si="15"/>
        <v>54</v>
      </c>
      <c r="H227">
        <v>223</v>
      </c>
      <c r="I227" t="str">
        <f t="shared" si="12"/>
        <v/>
      </c>
      <c r="L227" s="3"/>
    </row>
    <row r="228" spans="1:12" x14ac:dyDescent="0.25">
      <c r="A228">
        <v>224</v>
      </c>
      <c r="B228" s="3">
        <v>0.9965195</v>
      </c>
      <c r="C228" s="3">
        <f t="shared" si="13"/>
        <v>1</v>
      </c>
      <c r="D228">
        <v>224</v>
      </c>
      <c r="E228">
        <f t="shared" ca="1" si="14"/>
        <v>0.64384872386496839</v>
      </c>
      <c r="F228">
        <f t="shared" ca="1" si="15"/>
        <v>49</v>
      </c>
      <c r="H228">
        <v>224</v>
      </c>
      <c r="I228" t="str">
        <f t="shared" si="12"/>
        <v/>
      </c>
      <c r="L228" s="3"/>
    </row>
    <row r="229" spans="1:12" x14ac:dyDescent="0.25">
      <c r="A229">
        <v>225</v>
      </c>
      <c r="B229" s="3">
        <v>0.9965735</v>
      </c>
      <c r="C229" s="3">
        <f t="shared" si="13"/>
        <v>1</v>
      </c>
      <c r="D229">
        <v>225</v>
      </c>
      <c r="E229">
        <f t="shared" ca="1" si="14"/>
        <v>0.68252334246853974</v>
      </c>
      <c r="F229">
        <f t="shared" ca="1" si="15"/>
        <v>51</v>
      </c>
      <c r="H229">
        <v>225</v>
      </c>
      <c r="I229" t="str">
        <f t="shared" si="12"/>
        <v/>
      </c>
      <c r="L229" s="3"/>
    </row>
    <row r="230" spans="1:12" x14ac:dyDescent="0.25">
      <c r="A230">
        <v>226</v>
      </c>
      <c r="B230" s="3">
        <v>0.99662640000000002</v>
      </c>
      <c r="C230" s="3">
        <f t="shared" si="13"/>
        <v>1</v>
      </c>
      <c r="D230">
        <v>226</v>
      </c>
      <c r="E230">
        <f t="shared" ca="1" si="14"/>
        <v>0.18262073860733874</v>
      </c>
      <c r="F230">
        <f t="shared" ca="1" si="15"/>
        <v>28</v>
      </c>
      <c r="H230">
        <v>226</v>
      </c>
      <c r="I230" t="str">
        <f t="shared" si="12"/>
        <v/>
      </c>
      <c r="L230" s="3"/>
    </row>
    <row r="231" spans="1:12" x14ac:dyDescent="0.25">
      <c r="A231">
        <v>227</v>
      </c>
      <c r="B231" s="3">
        <v>0.99667830000000002</v>
      </c>
      <c r="C231" s="3">
        <f t="shared" si="13"/>
        <v>1</v>
      </c>
      <c r="D231">
        <v>227</v>
      </c>
      <c r="E231">
        <f t="shared" ca="1" si="14"/>
        <v>0.94645606213705435</v>
      </c>
      <c r="F231">
        <f t="shared" ca="1" si="15"/>
        <v>76</v>
      </c>
      <c r="H231">
        <v>227</v>
      </c>
      <c r="I231" t="str">
        <f t="shared" si="12"/>
        <v/>
      </c>
      <c r="L231" s="3"/>
    </row>
    <row r="232" spans="1:12" x14ac:dyDescent="0.25">
      <c r="A232">
        <v>228</v>
      </c>
      <c r="B232" s="3">
        <v>0.99672910000000003</v>
      </c>
      <c r="C232" s="3">
        <f t="shared" si="13"/>
        <v>1</v>
      </c>
      <c r="D232">
        <v>228</v>
      </c>
      <c r="E232">
        <f t="shared" ca="1" si="14"/>
        <v>0.58296834008196408</v>
      </c>
      <c r="F232">
        <f t="shared" ca="1" si="15"/>
        <v>46</v>
      </c>
      <c r="H232">
        <v>228</v>
      </c>
      <c r="I232" t="str">
        <f t="shared" si="12"/>
        <v/>
      </c>
      <c r="L232" s="3"/>
    </row>
    <row r="233" spans="1:12" x14ac:dyDescent="0.25">
      <c r="A233">
        <v>229</v>
      </c>
      <c r="B233" s="3">
        <v>0.99677899999999997</v>
      </c>
      <c r="C233" s="3">
        <f t="shared" si="13"/>
        <v>1</v>
      </c>
      <c r="D233">
        <v>229</v>
      </c>
      <c r="E233">
        <f t="shared" ca="1" si="14"/>
        <v>0.80337283393664916</v>
      </c>
      <c r="F233">
        <f t="shared" ca="1" si="15"/>
        <v>60</v>
      </c>
      <c r="H233">
        <v>229</v>
      </c>
      <c r="I233" t="str">
        <f t="shared" si="12"/>
        <v/>
      </c>
      <c r="L233" s="3"/>
    </row>
    <row r="234" spans="1:12" x14ac:dyDescent="0.25">
      <c r="A234">
        <v>230</v>
      </c>
      <c r="B234" s="3">
        <v>0.99682789999999999</v>
      </c>
      <c r="C234" s="3">
        <f t="shared" si="13"/>
        <v>1</v>
      </c>
      <c r="D234">
        <v>230</v>
      </c>
      <c r="E234">
        <f t="shared" ca="1" si="14"/>
        <v>0.81090152945191307</v>
      </c>
      <c r="F234">
        <f t="shared" ca="1" si="15"/>
        <v>60</v>
      </c>
      <c r="H234">
        <v>230</v>
      </c>
      <c r="I234" t="str">
        <f t="shared" si="12"/>
        <v/>
      </c>
      <c r="L234" s="3"/>
    </row>
    <row r="235" spans="1:12" x14ac:dyDescent="0.25">
      <c r="A235">
        <v>231</v>
      </c>
      <c r="B235" s="3">
        <v>0.99687590000000004</v>
      </c>
      <c r="C235" s="3">
        <f t="shared" si="13"/>
        <v>1</v>
      </c>
      <c r="D235">
        <v>231</v>
      </c>
      <c r="E235">
        <f t="shared" ca="1" si="14"/>
        <v>0.58742749342458145</v>
      </c>
      <c r="F235">
        <f t="shared" ca="1" si="15"/>
        <v>46</v>
      </c>
      <c r="H235">
        <v>231</v>
      </c>
      <c r="I235" t="str">
        <f t="shared" si="12"/>
        <v/>
      </c>
      <c r="L235" s="3"/>
    </row>
    <row r="236" spans="1:12" x14ac:dyDescent="0.25">
      <c r="A236">
        <v>232</v>
      </c>
      <c r="B236" s="3">
        <v>0.99692289999999995</v>
      </c>
      <c r="C236" s="3">
        <f t="shared" si="13"/>
        <v>1</v>
      </c>
      <c r="D236">
        <v>232</v>
      </c>
      <c r="E236">
        <f t="shared" ca="1" si="14"/>
        <v>9.909599551732784E-2</v>
      </c>
      <c r="F236">
        <f t="shared" ca="1" si="15"/>
        <v>23</v>
      </c>
      <c r="H236">
        <v>232</v>
      </c>
      <c r="I236" t="str">
        <f t="shared" si="12"/>
        <v/>
      </c>
      <c r="L236" s="3"/>
    </row>
    <row r="237" spans="1:12" x14ac:dyDescent="0.25">
      <c r="A237">
        <v>233</v>
      </c>
      <c r="B237" s="3">
        <v>0.99696899999999999</v>
      </c>
      <c r="C237" s="3">
        <f t="shared" si="13"/>
        <v>1</v>
      </c>
      <c r="D237">
        <v>233</v>
      </c>
      <c r="E237">
        <f t="shared" ca="1" si="14"/>
        <v>1.0391903497852018E-2</v>
      </c>
      <c r="F237">
        <f t="shared" ca="1" si="15"/>
        <v>12</v>
      </c>
      <c r="H237">
        <v>233</v>
      </c>
      <c r="I237" t="str">
        <f t="shared" si="12"/>
        <v/>
      </c>
      <c r="L237" s="3"/>
    </row>
    <row r="238" spans="1:12" x14ac:dyDescent="0.25">
      <c r="A238">
        <v>234</v>
      </c>
      <c r="B238" s="3">
        <v>0.99701430000000002</v>
      </c>
      <c r="C238" s="3">
        <f t="shared" si="13"/>
        <v>1</v>
      </c>
      <c r="D238">
        <v>234</v>
      </c>
      <c r="E238">
        <f t="shared" ca="1" si="14"/>
        <v>0.59520624099324315</v>
      </c>
      <c r="F238">
        <f t="shared" ca="1" si="15"/>
        <v>47</v>
      </c>
      <c r="H238">
        <v>234</v>
      </c>
      <c r="I238" t="str">
        <f t="shared" si="12"/>
        <v/>
      </c>
      <c r="L238" s="3"/>
    </row>
    <row r="239" spans="1:12" x14ac:dyDescent="0.25">
      <c r="A239">
        <v>235</v>
      </c>
      <c r="B239" s="3">
        <v>0.99705869999999996</v>
      </c>
      <c r="C239" s="3">
        <f t="shared" si="13"/>
        <v>1</v>
      </c>
      <c r="D239">
        <v>235</v>
      </c>
      <c r="E239">
        <f t="shared" ca="1" si="14"/>
        <v>0.66961937260411364</v>
      </c>
      <c r="F239">
        <f t="shared" ca="1" si="15"/>
        <v>51</v>
      </c>
      <c r="H239">
        <v>235</v>
      </c>
      <c r="I239" t="str">
        <f t="shared" si="12"/>
        <v/>
      </c>
      <c r="L239" s="3"/>
    </row>
    <row r="240" spans="1:12" x14ac:dyDescent="0.25">
      <c r="A240">
        <v>236</v>
      </c>
      <c r="B240" s="3">
        <v>0.99710220000000005</v>
      </c>
      <c r="C240" s="3">
        <f t="shared" si="13"/>
        <v>1</v>
      </c>
      <c r="D240">
        <v>236</v>
      </c>
      <c r="E240">
        <f t="shared" ca="1" si="14"/>
        <v>0.99244331190837765</v>
      </c>
      <c r="F240">
        <f t="shared" ca="1" si="15"/>
        <v>85</v>
      </c>
      <c r="H240">
        <v>236</v>
      </c>
      <c r="I240" t="str">
        <f t="shared" si="12"/>
        <v/>
      </c>
      <c r="L240" s="3"/>
    </row>
    <row r="241" spans="1:12" x14ac:dyDescent="0.25">
      <c r="A241">
        <v>237</v>
      </c>
      <c r="B241" s="3">
        <v>0.9971449</v>
      </c>
      <c r="C241" s="3">
        <f t="shared" si="13"/>
        <v>1</v>
      </c>
      <c r="D241">
        <v>237</v>
      </c>
      <c r="E241">
        <f t="shared" ca="1" si="14"/>
        <v>0.2200338908983015</v>
      </c>
      <c r="F241">
        <f t="shared" ca="1" si="15"/>
        <v>30</v>
      </c>
      <c r="H241">
        <v>237</v>
      </c>
      <c r="I241" t="str">
        <f t="shared" si="12"/>
        <v/>
      </c>
      <c r="L241" s="3"/>
    </row>
    <row r="242" spans="1:12" x14ac:dyDescent="0.25">
      <c r="A242">
        <v>238</v>
      </c>
      <c r="B242" s="3">
        <v>0.99718680000000004</v>
      </c>
      <c r="C242" s="3">
        <f t="shared" si="13"/>
        <v>1</v>
      </c>
      <c r="D242">
        <v>238</v>
      </c>
      <c r="E242">
        <f t="shared" ca="1" si="14"/>
        <v>0.83009535843841598</v>
      </c>
      <c r="F242">
        <f t="shared" ca="1" si="15"/>
        <v>62</v>
      </c>
      <c r="H242">
        <v>238</v>
      </c>
      <c r="I242" t="str">
        <f t="shared" si="12"/>
        <v/>
      </c>
      <c r="L242" s="3"/>
    </row>
    <row r="243" spans="1:12" x14ac:dyDescent="0.25">
      <c r="A243">
        <v>239</v>
      </c>
      <c r="B243" s="3">
        <v>0.997228</v>
      </c>
      <c r="C243" s="3">
        <f t="shared" si="13"/>
        <v>1</v>
      </c>
      <c r="D243">
        <v>239</v>
      </c>
      <c r="E243">
        <f t="shared" ca="1" si="14"/>
        <v>0.71283881210167532</v>
      </c>
      <c r="F243">
        <f t="shared" ca="1" si="15"/>
        <v>53</v>
      </c>
      <c r="H243">
        <v>239</v>
      </c>
      <c r="I243" t="str">
        <f t="shared" si="12"/>
        <v/>
      </c>
      <c r="L243" s="3"/>
    </row>
    <row r="244" spans="1:12" x14ac:dyDescent="0.25">
      <c r="A244">
        <v>240</v>
      </c>
      <c r="B244" s="3">
        <v>0.9972683</v>
      </c>
      <c r="C244" s="3">
        <f t="shared" si="13"/>
        <v>1</v>
      </c>
      <c r="D244">
        <v>240</v>
      </c>
      <c r="E244">
        <f t="shared" ca="1" si="14"/>
        <v>3.1252657787750326E-2</v>
      </c>
      <c r="F244">
        <f t="shared" ca="1" si="15"/>
        <v>16</v>
      </c>
      <c r="H244">
        <v>240</v>
      </c>
      <c r="I244" t="str">
        <f t="shared" si="12"/>
        <v/>
      </c>
      <c r="L244" s="3"/>
    </row>
    <row r="245" spans="1:12" x14ac:dyDescent="0.25">
      <c r="A245">
        <v>241</v>
      </c>
      <c r="B245" s="3">
        <v>0.99730790000000002</v>
      </c>
      <c r="C245" s="3">
        <f t="shared" si="13"/>
        <v>1</v>
      </c>
      <c r="D245">
        <v>241</v>
      </c>
      <c r="E245">
        <f t="shared" ca="1" si="14"/>
        <v>3.1737918857401626E-2</v>
      </c>
      <c r="F245">
        <f t="shared" ca="1" si="15"/>
        <v>16</v>
      </c>
      <c r="H245">
        <v>241</v>
      </c>
      <c r="I245" t="str">
        <f t="shared" si="12"/>
        <v/>
      </c>
      <c r="L245" s="3"/>
    </row>
    <row r="246" spans="1:12" x14ac:dyDescent="0.25">
      <c r="A246">
        <v>242</v>
      </c>
      <c r="B246" s="3">
        <v>0.99734679999999998</v>
      </c>
      <c r="C246" s="3">
        <f t="shared" si="13"/>
        <v>1</v>
      </c>
      <c r="D246">
        <v>242</v>
      </c>
      <c r="E246">
        <f t="shared" ca="1" si="14"/>
        <v>0.78925560366448322</v>
      </c>
      <c r="F246">
        <f t="shared" ca="1" si="15"/>
        <v>58</v>
      </c>
      <c r="H246">
        <v>242</v>
      </c>
      <c r="I246" t="str">
        <f t="shared" si="12"/>
        <v/>
      </c>
      <c r="L246" s="3"/>
    </row>
    <row r="247" spans="1:12" x14ac:dyDescent="0.25">
      <c r="A247">
        <v>243</v>
      </c>
      <c r="B247" s="3">
        <v>0.99738499999999997</v>
      </c>
      <c r="C247" s="3">
        <f t="shared" si="13"/>
        <v>1</v>
      </c>
      <c r="D247">
        <v>243</v>
      </c>
      <c r="E247">
        <f t="shared" ca="1" si="14"/>
        <v>0.75135990478128467</v>
      </c>
      <c r="F247">
        <f t="shared" ca="1" si="15"/>
        <v>56</v>
      </c>
      <c r="H247">
        <v>243</v>
      </c>
      <c r="I247" t="str">
        <f t="shared" si="12"/>
        <v/>
      </c>
      <c r="L247" s="3"/>
    </row>
    <row r="248" spans="1:12" x14ac:dyDescent="0.25">
      <c r="A248">
        <v>244</v>
      </c>
      <c r="B248" s="3">
        <v>0.99742240000000004</v>
      </c>
      <c r="C248" s="3">
        <f t="shared" si="13"/>
        <v>1</v>
      </c>
      <c r="D248">
        <v>244</v>
      </c>
      <c r="E248">
        <f t="shared" ca="1" si="14"/>
        <v>0.42070676929279927</v>
      </c>
      <c r="F248">
        <f t="shared" ca="1" si="15"/>
        <v>39</v>
      </c>
      <c r="H248">
        <v>244</v>
      </c>
      <c r="I248" t="str">
        <f t="shared" si="12"/>
        <v/>
      </c>
      <c r="L248" s="3"/>
    </row>
    <row r="249" spans="1:12" x14ac:dyDescent="0.25">
      <c r="A249">
        <v>245</v>
      </c>
      <c r="B249" s="3">
        <v>0.99745919999999999</v>
      </c>
      <c r="C249" s="3">
        <f t="shared" si="13"/>
        <v>1</v>
      </c>
      <c r="D249">
        <v>245</v>
      </c>
      <c r="E249">
        <f t="shared" ca="1" si="14"/>
        <v>0.76565132160166283</v>
      </c>
      <c r="F249">
        <f t="shared" ca="1" si="15"/>
        <v>57</v>
      </c>
      <c r="H249">
        <v>245</v>
      </c>
      <c r="I249" t="str">
        <f t="shared" si="12"/>
        <v/>
      </c>
      <c r="L249" s="3"/>
    </row>
    <row r="250" spans="1:12" x14ac:dyDescent="0.25">
      <c r="A250">
        <v>246</v>
      </c>
      <c r="B250" s="3">
        <v>0.99749529999999997</v>
      </c>
      <c r="C250" s="3">
        <f t="shared" si="13"/>
        <v>1</v>
      </c>
      <c r="D250">
        <v>246</v>
      </c>
      <c r="E250">
        <f t="shared" ca="1" si="14"/>
        <v>0.87595238510737483</v>
      </c>
      <c r="F250">
        <f t="shared" ca="1" si="15"/>
        <v>66</v>
      </c>
      <c r="H250">
        <v>246</v>
      </c>
      <c r="I250" t="str">
        <f t="shared" si="12"/>
        <v/>
      </c>
      <c r="L250" s="3"/>
    </row>
    <row r="251" spans="1:12" x14ac:dyDescent="0.25">
      <c r="A251">
        <v>247</v>
      </c>
      <c r="B251" s="3">
        <v>0.99753069999999999</v>
      </c>
      <c r="C251" s="3">
        <f t="shared" si="13"/>
        <v>1</v>
      </c>
      <c r="D251">
        <v>247</v>
      </c>
      <c r="E251">
        <f t="shared" ca="1" si="14"/>
        <v>0.99374173975920033</v>
      </c>
      <c r="F251">
        <f t="shared" ca="1" si="15"/>
        <v>86</v>
      </c>
      <c r="H251">
        <v>247</v>
      </c>
      <c r="I251" t="str">
        <f t="shared" si="12"/>
        <v/>
      </c>
      <c r="L251" s="3"/>
    </row>
    <row r="252" spans="1:12" x14ac:dyDescent="0.25">
      <c r="A252">
        <v>248</v>
      </c>
      <c r="B252" s="3">
        <v>0.99756560000000005</v>
      </c>
      <c r="C252" s="3">
        <f t="shared" si="13"/>
        <v>1</v>
      </c>
      <c r="D252">
        <v>248</v>
      </c>
      <c r="E252">
        <f t="shared" ca="1" si="14"/>
        <v>0.50424120593563482</v>
      </c>
      <c r="F252">
        <f t="shared" ca="1" si="15"/>
        <v>42</v>
      </c>
      <c r="H252">
        <v>248</v>
      </c>
      <c r="I252" t="str">
        <f t="shared" si="12"/>
        <v/>
      </c>
      <c r="L252" s="3"/>
    </row>
    <row r="253" spans="1:12" x14ac:dyDescent="0.25">
      <c r="A253">
        <v>249</v>
      </c>
      <c r="B253" s="3">
        <v>0.99759969999999998</v>
      </c>
      <c r="C253" s="3">
        <f t="shared" si="13"/>
        <v>1</v>
      </c>
      <c r="D253">
        <v>249</v>
      </c>
      <c r="E253">
        <f t="shared" ca="1" si="14"/>
        <v>0.50928864824564102</v>
      </c>
      <c r="F253">
        <f t="shared" ca="1" si="15"/>
        <v>43</v>
      </c>
      <c r="H253">
        <v>249</v>
      </c>
      <c r="I253" t="str">
        <f t="shared" si="12"/>
        <v/>
      </c>
      <c r="L253" s="3"/>
    </row>
    <row r="254" spans="1:12" x14ac:dyDescent="0.25">
      <c r="A254">
        <v>250</v>
      </c>
      <c r="B254" s="3">
        <v>0.99763329999999995</v>
      </c>
      <c r="C254" s="3">
        <f t="shared" si="13"/>
        <v>1</v>
      </c>
      <c r="D254">
        <v>250</v>
      </c>
      <c r="E254">
        <f t="shared" ca="1" si="14"/>
        <v>0.4797380774067127</v>
      </c>
      <c r="F254">
        <f t="shared" ca="1" si="15"/>
        <v>41</v>
      </c>
      <c r="H254">
        <v>250</v>
      </c>
      <c r="I254" t="str">
        <f t="shared" si="12"/>
        <v/>
      </c>
      <c r="L254" s="3"/>
    </row>
    <row r="255" spans="1:12" x14ac:dyDescent="0.25">
      <c r="D255">
        <v>251</v>
      </c>
      <c r="E255">
        <f t="shared" ca="1" si="14"/>
        <v>0.15405741193383926</v>
      </c>
      <c r="F255">
        <f t="shared" ca="1" si="15"/>
        <v>26</v>
      </c>
      <c r="H255">
        <v>251</v>
      </c>
      <c r="I255" t="str">
        <f t="shared" si="12"/>
        <v/>
      </c>
    </row>
    <row r="256" spans="1:12" x14ac:dyDescent="0.25">
      <c r="D256">
        <v>252</v>
      </c>
      <c r="E256">
        <f t="shared" ca="1" si="14"/>
        <v>0.85339784755434422</v>
      </c>
      <c r="F256">
        <f t="shared" ca="1" si="15"/>
        <v>64</v>
      </c>
      <c r="H256">
        <v>252</v>
      </c>
      <c r="I256" t="str">
        <f t="shared" si="12"/>
        <v/>
      </c>
    </row>
    <row r="257" spans="4:9" x14ac:dyDescent="0.25">
      <c r="D257">
        <v>253</v>
      </c>
      <c r="E257">
        <f t="shared" ca="1" si="14"/>
        <v>0.47495561012635579</v>
      </c>
      <c r="F257">
        <f t="shared" ca="1" si="15"/>
        <v>41</v>
      </c>
      <c r="H257">
        <v>253</v>
      </c>
      <c r="I257" t="str">
        <f t="shared" si="12"/>
        <v/>
      </c>
    </row>
    <row r="258" spans="4:9" x14ac:dyDescent="0.25">
      <c r="D258">
        <v>254</v>
      </c>
      <c r="E258">
        <f t="shared" ca="1" si="14"/>
        <v>0.64826903767277844</v>
      </c>
      <c r="F258">
        <f t="shared" ca="1" si="15"/>
        <v>50</v>
      </c>
      <c r="H258">
        <v>254</v>
      </c>
      <c r="I258" t="str">
        <f t="shared" si="12"/>
        <v/>
      </c>
    </row>
    <row r="259" spans="4:9" x14ac:dyDescent="0.25">
      <c r="D259">
        <v>255</v>
      </c>
      <c r="E259">
        <f t="shared" ca="1" si="14"/>
        <v>0.7503440374637933</v>
      </c>
      <c r="F259">
        <f t="shared" ca="1" si="15"/>
        <v>56</v>
      </c>
      <c r="H259">
        <v>255</v>
      </c>
      <c r="I259" t="str">
        <f t="shared" si="12"/>
        <v/>
      </c>
    </row>
    <row r="260" spans="4:9" x14ac:dyDescent="0.25">
      <c r="D260">
        <v>256</v>
      </c>
      <c r="E260">
        <f t="shared" ca="1" si="14"/>
        <v>0.19221171195715303</v>
      </c>
      <c r="F260">
        <f t="shared" ca="1" si="15"/>
        <v>28</v>
      </c>
      <c r="H260">
        <v>256</v>
      </c>
      <c r="I260" t="str">
        <f t="shared" si="12"/>
        <v/>
      </c>
    </row>
    <row r="261" spans="4:9" x14ac:dyDescent="0.25">
      <c r="D261">
        <v>257</v>
      </c>
      <c r="E261">
        <f t="shared" ca="1" si="14"/>
        <v>0.93285857249519266</v>
      </c>
      <c r="F261">
        <f t="shared" ca="1" si="15"/>
        <v>74</v>
      </c>
      <c r="H261">
        <v>257</v>
      </c>
      <c r="I261" t="str">
        <f t="shared" ref="I261:I324" si="16">IF(H261&lt;=B$2,F261,"")</f>
        <v/>
      </c>
    </row>
    <row r="262" spans="4:9" x14ac:dyDescent="0.25">
      <c r="D262">
        <v>258</v>
      </c>
      <c r="E262">
        <f t="shared" ref="E262:E325" ca="1" si="17">RAND()</f>
        <v>0.83828363227656488</v>
      </c>
      <c r="F262">
        <f t="shared" ref="F262:F325" ca="1" si="18">VLOOKUP(E262,C$5:D$254,2,TRUE)</f>
        <v>62</v>
      </c>
      <c r="H262">
        <v>258</v>
      </c>
      <c r="I262" t="str">
        <f t="shared" si="16"/>
        <v/>
      </c>
    </row>
    <row r="263" spans="4:9" x14ac:dyDescent="0.25">
      <c r="D263">
        <v>259</v>
      </c>
      <c r="E263">
        <f t="shared" ca="1" si="17"/>
        <v>0.14566128098624709</v>
      </c>
      <c r="F263">
        <f t="shared" ca="1" si="18"/>
        <v>26</v>
      </c>
      <c r="H263">
        <v>259</v>
      </c>
      <c r="I263" t="str">
        <f t="shared" si="16"/>
        <v/>
      </c>
    </row>
    <row r="264" spans="4:9" x14ac:dyDescent="0.25">
      <c r="D264">
        <v>260</v>
      </c>
      <c r="E264">
        <f t="shared" ca="1" si="17"/>
        <v>0.41604399617856469</v>
      </c>
      <c r="F264">
        <f t="shared" ca="1" si="18"/>
        <v>39</v>
      </c>
      <c r="H264">
        <v>260</v>
      </c>
      <c r="I264" t="str">
        <f t="shared" si="16"/>
        <v/>
      </c>
    </row>
    <row r="265" spans="4:9" x14ac:dyDescent="0.25">
      <c r="D265">
        <v>261</v>
      </c>
      <c r="E265">
        <f t="shared" ca="1" si="17"/>
        <v>0.57915320157124572</v>
      </c>
      <c r="F265">
        <f t="shared" ca="1" si="18"/>
        <v>46</v>
      </c>
      <c r="H265">
        <v>261</v>
      </c>
      <c r="I265" t="str">
        <f t="shared" si="16"/>
        <v/>
      </c>
    </row>
    <row r="266" spans="4:9" x14ac:dyDescent="0.25">
      <c r="D266">
        <v>262</v>
      </c>
      <c r="E266">
        <f t="shared" ca="1" si="17"/>
        <v>0.59124511604372465</v>
      </c>
      <c r="F266">
        <f t="shared" ca="1" si="18"/>
        <v>47</v>
      </c>
      <c r="H266">
        <v>262</v>
      </c>
      <c r="I266" t="str">
        <f t="shared" si="16"/>
        <v/>
      </c>
    </row>
    <row r="267" spans="4:9" x14ac:dyDescent="0.25">
      <c r="D267">
        <v>263</v>
      </c>
      <c r="E267">
        <f t="shared" ca="1" si="17"/>
        <v>7.6807454669362007E-2</v>
      </c>
      <c r="F267">
        <f t="shared" ca="1" si="18"/>
        <v>21</v>
      </c>
      <c r="H267">
        <v>263</v>
      </c>
      <c r="I267" t="str">
        <f t="shared" si="16"/>
        <v/>
      </c>
    </row>
    <row r="268" spans="4:9" x14ac:dyDescent="0.25">
      <c r="D268">
        <v>264</v>
      </c>
      <c r="E268">
        <f t="shared" ca="1" si="17"/>
        <v>0.67306630601614259</v>
      </c>
      <c r="F268">
        <f t="shared" ca="1" si="18"/>
        <v>51</v>
      </c>
      <c r="H268">
        <v>264</v>
      </c>
      <c r="I268" t="str">
        <f t="shared" si="16"/>
        <v/>
      </c>
    </row>
    <row r="269" spans="4:9" x14ac:dyDescent="0.25">
      <c r="D269">
        <v>265</v>
      </c>
      <c r="E269">
        <f t="shared" ca="1" si="17"/>
        <v>0.28540269399986795</v>
      </c>
      <c r="F269">
        <f t="shared" ca="1" si="18"/>
        <v>33</v>
      </c>
      <c r="H269">
        <v>265</v>
      </c>
      <c r="I269" t="str">
        <f t="shared" si="16"/>
        <v/>
      </c>
    </row>
    <row r="270" spans="4:9" x14ac:dyDescent="0.25">
      <c r="D270">
        <v>266</v>
      </c>
      <c r="E270">
        <f t="shared" ca="1" si="17"/>
        <v>0.85270967032600031</v>
      </c>
      <c r="F270">
        <f t="shared" ca="1" si="18"/>
        <v>64</v>
      </c>
      <c r="H270">
        <v>266</v>
      </c>
      <c r="I270" t="str">
        <f t="shared" si="16"/>
        <v/>
      </c>
    </row>
    <row r="271" spans="4:9" x14ac:dyDescent="0.25">
      <c r="D271">
        <v>267</v>
      </c>
      <c r="E271">
        <f t="shared" ca="1" si="17"/>
        <v>0.36360686795728514</v>
      </c>
      <c r="F271">
        <f t="shared" ca="1" si="18"/>
        <v>36</v>
      </c>
      <c r="H271">
        <v>267</v>
      </c>
      <c r="I271" t="str">
        <f t="shared" si="16"/>
        <v/>
      </c>
    </row>
    <row r="272" spans="4:9" x14ac:dyDescent="0.25">
      <c r="D272">
        <v>268</v>
      </c>
      <c r="E272">
        <f t="shared" ca="1" si="17"/>
        <v>0.71983748799628933</v>
      </c>
      <c r="F272">
        <f t="shared" ca="1" si="18"/>
        <v>54</v>
      </c>
      <c r="H272">
        <v>268</v>
      </c>
      <c r="I272" t="str">
        <f t="shared" si="16"/>
        <v/>
      </c>
    </row>
    <row r="273" spans="4:9" x14ac:dyDescent="0.25">
      <c r="D273">
        <v>269</v>
      </c>
      <c r="E273">
        <f t="shared" ca="1" si="17"/>
        <v>0.7524161499208043</v>
      </c>
      <c r="F273">
        <f t="shared" ca="1" si="18"/>
        <v>56</v>
      </c>
      <c r="H273">
        <v>269</v>
      </c>
      <c r="I273" t="str">
        <f t="shared" si="16"/>
        <v/>
      </c>
    </row>
    <row r="274" spans="4:9" x14ac:dyDescent="0.25">
      <c r="D274">
        <v>270</v>
      </c>
      <c r="E274">
        <f t="shared" ca="1" si="17"/>
        <v>0.40333650552382816</v>
      </c>
      <c r="F274">
        <f t="shared" ca="1" si="18"/>
        <v>38</v>
      </c>
      <c r="H274">
        <v>270</v>
      </c>
      <c r="I274" t="str">
        <f t="shared" si="16"/>
        <v/>
      </c>
    </row>
    <row r="275" spans="4:9" x14ac:dyDescent="0.25">
      <c r="D275">
        <v>271</v>
      </c>
      <c r="E275">
        <f t="shared" ca="1" si="17"/>
        <v>0.2362766796606991</v>
      </c>
      <c r="F275">
        <f t="shared" ca="1" si="18"/>
        <v>31</v>
      </c>
      <c r="H275">
        <v>271</v>
      </c>
      <c r="I275" t="str">
        <f t="shared" si="16"/>
        <v/>
      </c>
    </row>
    <row r="276" spans="4:9" x14ac:dyDescent="0.25">
      <c r="D276">
        <v>272</v>
      </c>
      <c r="E276">
        <f t="shared" ca="1" si="17"/>
        <v>0.78099626086822271</v>
      </c>
      <c r="F276">
        <f t="shared" ca="1" si="18"/>
        <v>58</v>
      </c>
      <c r="H276">
        <v>272</v>
      </c>
      <c r="I276" t="str">
        <f t="shared" si="16"/>
        <v/>
      </c>
    </row>
    <row r="277" spans="4:9" x14ac:dyDescent="0.25">
      <c r="D277">
        <v>273</v>
      </c>
      <c r="E277">
        <f t="shared" ca="1" si="17"/>
        <v>0.15004305091953352</v>
      </c>
      <c r="F277">
        <f t="shared" ca="1" si="18"/>
        <v>26</v>
      </c>
      <c r="H277">
        <v>273</v>
      </c>
      <c r="I277" t="str">
        <f t="shared" si="16"/>
        <v/>
      </c>
    </row>
    <row r="278" spans="4:9" x14ac:dyDescent="0.25">
      <c r="D278">
        <v>274</v>
      </c>
      <c r="E278">
        <f t="shared" ca="1" si="17"/>
        <v>2.89216783677545E-2</v>
      </c>
      <c r="F278">
        <f t="shared" ca="1" si="18"/>
        <v>16</v>
      </c>
      <c r="H278">
        <v>274</v>
      </c>
      <c r="I278" t="str">
        <f t="shared" si="16"/>
        <v/>
      </c>
    </row>
    <row r="279" spans="4:9" x14ac:dyDescent="0.25">
      <c r="D279">
        <v>275</v>
      </c>
      <c r="E279">
        <f t="shared" ca="1" si="17"/>
        <v>0.99435669541525729</v>
      </c>
      <c r="F279">
        <f t="shared" ca="1" si="18"/>
        <v>86</v>
      </c>
      <c r="H279">
        <v>275</v>
      </c>
      <c r="I279" t="str">
        <f t="shared" si="16"/>
        <v/>
      </c>
    </row>
    <row r="280" spans="4:9" x14ac:dyDescent="0.25">
      <c r="D280">
        <v>276</v>
      </c>
      <c r="E280">
        <f t="shared" ca="1" si="17"/>
        <v>0.13932015699986566</v>
      </c>
      <c r="F280">
        <f t="shared" ca="1" si="18"/>
        <v>26</v>
      </c>
      <c r="H280">
        <v>276</v>
      </c>
      <c r="I280" t="str">
        <f t="shared" si="16"/>
        <v/>
      </c>
    </row>
    <row r="281" spans="4:9" x14ac:dyDescent="0.25">
      <c r="D281">
        <v>277</v>
      </c>
      <c r="E281">
        <f t="shared" ca="1" si="17"/>
        <v>0.64958816818423759</v>
      </c>
      <c r="F281">
        <f t="shared" ca="1" si="18"/>
        <v>50</v>
      </c>
      <c r="H281">
        <v>277</v>
      </c>
      <c r="I281" t="str">
        <f t="shared" si="16"/>
        <v/>
      </c>
    </row>
    <row r="282" spans="4:9" x14ac:dyDescent="0.25">
      <c r="D282">
        <v>278</v>
      </c>
      <c r="E282">
        <f t="shared" ca="1" si="17"/>
        <v>0.1933568740488899</v>
      </c>
      <c r="F282">
        <f t="shared" ca="1" si="18"/>
        <v>29</v>
      </c>
      <c r="H282">
        <v>278</v>
      </c>
      <c r="I282" t="str">
        <f t="shared" si="16"/>
        <v/>
      </c>
    </row>
    <row r="283" spans="4:9" x14ac:dyDescent="0.25">
      <c r="D283">
        <v>279</v>
      </c>
      <c r="E283">
        <f t="shared" ca="1" si="17"/>
        <v>0.13681759413295014</v>
      </c>
      <c r="F283">
        <f t="shared" ca="1" si="18"/>
        <v>25</v>
      </c>
      <c r="H283">
        <v>279</v>
      </c>
      <c r="I283" t="str">
        <f t="shared" si="16"/>
        <v/>
      </c>
    </row>
    <row r="284" spans="4:9" x14ac:dyDescent="0.25">
      <c r="D284">
        <v>280</v>
      </c>
      <c r="E284">
        <f t="shared" ca="1" si="17"/>
        <v>7.7349175922507785E-2</v>
      </c>
      <c r="F284">
        <f t="shared" ca="1" si="18"/>
        <v>21</v>
      </c>
      <c r="H284">
        <v>280</v>
      </c>
      <c r="I284" t="str">
        <f t="shared" si="16"/>
        <v/>
      </c>
    </row>
    <row r="285" spans="4:9" x14ac:dyDescent="0.25">
      <c r="D285">
        <v>281</v>
      </c>
      <c r="E285">
        <f t="shared" ca="1" si="17"/>
        <v>0.15055608099899132</v>
      </c>
      <c r="F285">
        <f t="shared" ca="1" si="18"/>
        <v>26</v>
      </c>
      <c r="H285">
        <v>281</v>
      </c>
      <c r="I285" t="str">
        <f t="shared" si="16"/>
        <v/>
      </c>
    </row>
    <row r="286" spans="4:9" x14ac:dyDescent="0.25">
      <c r="D286">
        <v>282</v>
      </c>
      <c r="E286">
        <f t="shared" ca="1" si="17"/>
        <v>9.3144726491814822E-2</v>
      </c>
      <c r="F286">
        <f t="shared" ca="1" si="18"/>
        <v>22</v>
      </c>
      <c r="H286">
        <v>282</v>
      </c>
      <c r="I286" t="str">
        <f t="shared" si="16"/>
        <v/>
      </c>
    </row>
    <row r="287" spans="4:9" x14ac:dyDescent="0.25">
      <c r="D287">
        <v>283</v>
      </c>
      <c r="E287">
        <f t="shared" ca="1" si="17"/>
        <v>0.76481646007045523</v>
      </c>
      <c r="F287">
        <f t="shared" ca="1" si="18"/>
        <v>57</v>
      </c>
      <c r="H287">
        <v>283</v>
      </c>
      <c r="I287" t="str">
        <f t="shared" si="16"/>
        <v/>
      </c>
    </row>
    <row r="288" spans="4:9" x14ac:dyDescent="0.25">
      <c r="D288">
        <v>284</v>
      </c>
      <c r="E288">
        <f t="shared" ca="1" si="17"/>
        <v>0.12983288930416337</v>
      </c>
      <c r="F288">
        <f t="shared" ca="1" si="18"/>
        <v>25</v>
      </c>
      <c r="H288">
        <v>284</v>
      </c>
      <c r="I288" t="str">
        <f t="shared" si="16"/>
        <v/>
      </c>
    </row>
    <row r="289" spans="4:9" x14ac:dyDescent="0.25">
      <c r="D289">
        <v>285</v>
      </c>
      <c r="E289">
        <f t="shared" ca="1" si="17"/>
        <v>0.51915501237175388</v>
      </c>
      <c r="F289">
        <f t="shared" ca="1" si="18"/>
        <v>43</v>
      </c>
      <c r="H289">
        <v>285</v>
      </c>
      <c r="I289" t="str">
        <f t="shared" si="16"/>
        <v/>
      </c>
    </row>
    <row r="290" spans="4:9" x14ac:dyDescent="0.25">
      <c r="D290">
        <v>286</v>
      </c>
      <c r="E290">
        <f t="shared" ca="1" si="17"/>
        <v>0.24663183727682625</v>
      </c>
      <c r="F290">
        <f t="shared" ca="1" si="18"/>
        <v>31</v>
      </c>
      <c r="H290">
        <v>286</v>
      </c>
      <c r="I290" t="str">
        <f t="shared" si="16"/>
        <v/>
      </c>
    </row>
    <row r="291" spans="4:9" x14ac:dyDescent="0.25">
      <c r="D291">
        <v>287</v>
      </c>
      <c r="E291">
        <f t="shared" ca="1" si="17"/>
        <v>0.76574970572381784</v>
      </c>
      <c r="F291">
        <f t="shared" ca="1" si="18"/>
        <v>57</v>
      </c>
      <c r="H291">
        <v>287</v>
      </c>
      <c r="I291" t="str">
        <f t="shared" si="16"/>
        <v/>
      </c>
    </row>
    <row r="292" spans="4:9" x14ac:dyDescent="0.25">
      <c r="D292">
        <v>288</v>
      </c>
      <c r="E292">
        <f t="shared" ca="1" si="17"/>
        <v>0.27277404676747075</v>
      </c>
      <c r="F292">
        <f t="shared" ca="1" si="18"/>
        <v>32</v>
      </c>
      <c r="H292">
        <v>288</v>
      </c>
      <c r="I292" t="str">
        <f t="shared" si="16"/>
        <v/>
      </c>
    </row>
    <row r="293" spans="4:9" x14ac:dyDescent="0.25">
      <c r="D293">
        <v>289</v>
      </c>
      <c r="E293">
        <f t="shared" ca="1" si="17"/>
        <v>0.48662325209459567</v>
      </c>
      <c r="F293">
        <f t="shared" ca="1" si="18"/>
        <v>42</v>
      </c>
      <c r="H293">
        <v>289</v>
      </c>
      <c r="I293" t="str">
        <f t="shared" si="16"/>
        <v/>
      </c>
    </row>
    <row r="294" spans="4:9" x14ac:dyDescent="0.25">
      <c r="D294">
        <v>290</v>
      </c>
      <c r="E294">
        <f t="shared" ca="1" si="17"/>
        <v>0.12752491239292119</v>
      </c>
      <c r="F294">
        <f t="shared" ca="1" si="18"/>
        <v>25</v>
      </c>
      <c r="H294">
        <v>290</v>
      </c>
      <c r="I294" t="str">
        <f t="shared" si="16"/>
        <v/>
      </c>
    </row>
    <row r="295" spans="4:9" x14ac:dyDescent="0.25">
      <c r="D295">
        <v>291</v>
      </c>
      <c r="E295">
        <f t="shared" ca="1" si="17"/>
        <v>6.6217335125366983E-2</v>
      </c>
      <c r="F295">
        <f t="shared" ca="1" si="18"/>
        <v>20</v>
      </c>
      <c r="H295">
        <v>291</v>
      </c>
      <c r="I295" t="str">
        <f t="shared" si="16"/>
        <v/>
      </c>
    </row>
    <row r="296" spans="4:9" x14ac:dyDescent="0.25">
      <c r="D296">
        <v>292</v>
      </c>
      <c r="E296">
        <f t="shared" ca="1" si="17"/>
        <v>0.23697034735158107</v>
      </c>
      <c r="F296">
        <f t="shared" ca="1" si="18"/>
        <v>31</v>
      </c>
      <c r="H296">
        <v>292</v>
      </c>
      <c r="I296" t="str">
        <f t="shared" si="16"/>
        <v/>
      </c>
    </row>
    <row r="297" spans="4:9" x14ac:dyDescent="0.25">
      <c r="D297">
        <v>293</v>
      </c>
      <c r="E297">
        <f t="shared" ca="1" si="17"/>
        <v>0.95946231759943845</v>
      </c>
      <c r="F297">
        <f t="shared" ca="1" si="18"/>
        <v>78</v>
      </c>
      <c r="H297">
        <v>293</v>
      </c>
      <c r="I297" t="str">
        <f t="shared" si="16"/>
        <v/>
      </c>
    </row>
    <row r="298" spans="4:9" x14ac:dyDescent="0.25">
      <c r="D298">
        <v>294</v>
      </c>
      <c r="E298">
        <f t="shared" ca="1" si="17"/>
        <v>0.32785497737586156</v>
      </c>
      <c r="F298">
        <f t="shared" ca="1" si="18"/>
        <v>35</v>
      </c>
      <c r="H298">
        <v>294</v>
      </c>
      <c r="I298" t="str">
        <f t="shared" si="16"/>
        <v/>
      </c>
    </row>
    <row r="299" spans="4:9" x14ac:dyDescent="0.25">
      <c r="D299">
        <v>295</v>
      </c>
      <c r="E299">
        <f t="shared" ca="1" si="17"/>
        <v>0.61554843698688066</v>
      </c>
      <c r="F299">
        <f t="shared" ca="1" si="18"/>
        <v>48</v>
      </c>
      <c r="H299">
        <v>295</v>
      </c>
      <c r="I299" t="str">
        <f t="shared" si="16"/>
        <v/>
      </c>
    </row>
    <row r="300" spans="4:9" x14ac:dyDescent="0.25">
      <c r="D300">
        <v>296</v>
      </c>
      <c r="E300">
        <f t="shared" ca="1" si="17"/>
        <v>0.54774265606650629</v>
      </c>
      <c r="F300">
        <f t="shared" ca="1" si="18"/>
        <v>44</v>
      </c>
      <c r="H300">
        <v>296</v>
      </c>
      <c r="I300" t="str">
        <f t="shared" si="16"/>
        <v/>
      </c>
    </row>
    <row r="301" spans="4:9" x14ac:dyDescent="0.25">
      <c r="D301">
        <v>297</v>
      </c>
      <c r="E301">
        <f t="shared" ca="1" si="17"/>
        <v>0.62737079351246883</v>
      </c>
      <c r="F301">
        <f t="shared" ca="1" si="18"/>
        <v>48</v>
      </c>
      <c r="H301">
        <v>297</v>
      </c>
      <c r="I301" t="str">
        <f t="shared" si="16"/>
        <v/>
      </c>
    </row>
    <row r="302" spans="4:9" x14ac:dyDescent="0.25">
      <c r="D302">
        <v>298</v>
      </c>
      <c r="E302">
        <f t="shared" ca="1" si="17"/>
        <v>0.70307595658064792</v>
      </c>
      <c r="F302">
        <f t="shared" ca="1" si="18"/>
        <v>53</v>
      </c>
      <c r="H302">
        <v>298</v>
      </c>
      <c r="I302" t="str">
        <f t="shared" si="16"/>
        <v/>
      </c>
    </row>
    <row r="303" spans="4:9" x14ac:dyDescent="0.25">
      <c r="D303">
        <v>299</v>
      </c>
      <c r="E303">
        <f t="shared" ca="1" si="17"/>
        <v>0.86114352872541777</v>
      </c>
      <c r="F303">
        <f t="shared" ca="1" si="18"/>
        <v>65</v>
      </c>
      <c r="H303">
        <v>299</v>
      </c>
      <c r="I303" t="str">
        <f t="shared" si="16"/>
        <v/>
      </c>
    </row>
    <row r="304" spans="4:9" x14ac:dyDescent="0.25">
      <c r="D304">
        <v>300</v>
      </c>
      <c r="E304">
        <f t="shared" ca="1" si="17"/>
        <v>0.64190379415806997</v>
      </c>
      <c r="F304">
        <f t="shared" ca="1" si="18"/>
        <v>49</v>
      </c>
      <c r="H304">
        <v>300</v>
      </c>
      <c r="I304" t="str">
        <f t="shared" si="16"/>
        <v/>
      </c>
    </row>
    <row r="305" spans="4:9" x14ac:dyDescent="0.25">
      <c r="D305">
        <v>301</v>
      </c>
      <c r="E305">
        <f t="shared" ca="1" si="17"/>
        <v>0.29814270685041067</v>
      </c>
      <c r="F305">
        <f t="shared" ca="1" si="18"/>
        <v>34</v>
      </c>
      <c r="H305">
        <v>301</v>
      </c>
      <c r="I305" t="str">
        <f t="shared" si="16"/>
        <v/>
      </c>
    </row>
    <row r="306" spans="4:9" x14ac:dyDescent="0.25">
      <c r="D306">
        <v>302</v>
      </c>
      <c r="E306">
        <f t="shared" ca="1" si="17"/>
        <v>0.44030799915814256</v>
      </c>
      <c r="F306">
        <f t="shared" ca="1" si="18"/>
        <v>40</v>
      </c>
      <c r="H306">
        <v>302</v>
      </c>
      <c r="I306" t="str">
        <f t="shared" si="16"/>
        <v/>
      </c>
    </row>
    <row r="307" spans="4:9" x14ac:dyDescent="0.25">
      <c r="D307">
        <v>303</v>
      </c>
      <c r="E307">
        <f t="shared" ca="1" si="17"/>
        <v>0.10169445614121997</v>
      </c>
      <c r="F307">
        <f t="shared" ca="1" si="18"/>
        <v>23</v>
      </c>
      <c r="H307">
        <v>303</v>
      </c>
      <c r="I307" t="str">
        <f t="shared" si="16"/>
        <v/>
      </c>
    </row>
    <row r="308" spans="4:9" x14ac:dyDescent="0.25">
      <c r="D308">
        <v>304</v>
      </c>
      <c r="E308">
        <f t="shared" ca="1" si="17"/>
        <v>2.8150498654254785E-2</v>
      </c>
      <c r="F308">
        <f t="shared" ca="1" si="18"/>
        <v>16</v>
      </c>
      <c r="H308">
        <v>304</v>
      </c>
      <c r="I308" t="str">
        <f t="shared" si="16"/>
        <v/>
      </c>
    </row>
    <row r="309" spans="4:9" x14ac:dyDescent="0.25">
      <c r="D309">
        <v>305</v>
      </c>
      <c r="E309">
        <f t="shared" ca="1" si="17"/>
        <v>0.44036527455392638</v>
      </c>
      <c r="F309">
        <f t="shared" ca="1" si="18"/>
        <v>40</v>
      </c>
      <c r="H309">
        <v>305</v>
      </c>
      <c r="I309" t="str">
        <f t="shared" si="16"/>
        <v/>
      </c>
    </row>
    <row r="310" spans="4:9" x14ac:dyDescent="0.25">
      <c r="D310">
        <v>306</v>
      </c>
      <c r="E310">
        <f t="shared" ca="1" si="17"/>
        <v>0.57206605814400124</v>
      </c>
      <c r="F310">
        <f t="shared" ca="1" si="18"/>
        <v>46</v>
      </c>
      <c r="H310">
        <v>306</v>
      </c>
      <c r="I310" t="str">
        <f t="shared" si="16"/>
        <v/>
      </c>
    </row>
    <row r="311" spans="4:9" x14ac:dyDescent="0.25">
      <c r="D311">
        <v>307</v>
      </c>
      <c r="E311">
        <f t="shared" ca="1" si="17"/>
        <v>0.70407002041788003</v>
      </c>
      <c r="F311">
        <f t="shared" ca="1" si="18"/>
        <v>53</v>
      </c>
      <c r="H311">
        <v>307</v>
      </c>
      <c r="I311" t="str">
        <f t="shared" si="16"/>
        <v/>
      </c>
    </row>
    <row r="312" spans="4:9" x14ac:dyDescent="0.25">
      <c r="D312">
        <v>308</v>
      </c>
      <c r="E312">
        <f t="shared" ca="1" si="17"/>
        <v>0.33668121695025477</v>
      </c>
      <c r="F312">
        <f t="shared" ca="1" si="18"/>
        <v>35</v>
      </c>
      <c r="H312">
        <v>308</v>
      </c>
      <c r="I312" t="str">
        <f t="shared" si="16"/>
        <v/>
      </c>
    </row>
    <row r="313" spans="4:9" x14ac:dyDescent="0.25">
      <c r="D313">
        <v>309</v>
      </c>
      <c r="E313">
        <f t="shared" ca="1" si="17"/>
        <v>0.21339215404902034</v>
      </c>
      <c r="F313">
        <f t="shared" ca="1" si="18"/>
        <v>30</v>
      </c>
      <c r="H313">
        <v>309</v>
      </c>
      <c r="I313" t="str">
        <f t="shared" si="16"/>
        <v/>
      </c>
    </row>
    <row r="314" spans="4:9" x14ac:dyDescent="0.25">
      <c r="D314">
        <v>310</v>
      </c>
      <c r="E314">
        <f t="shared" ca="1" si="17"/>
        <v>0.30038949251357128</v>
      </c>
      <c r="F314">
        <f t="shared" ca="1" si="18"/>
        <v>34</v>
      </c>
      <c r="H314">
        <v>310</v>
      </c>
      <c r="I314" t="str">
        <f t="shared" si="16"/>
        <v/>
      </c>
    </row>
    <row r="315" spans="4:9" x14ac:dyDescent="0.25">
      <c r="D315">
        <v>311</v>
      </c>
      <c r="E315">
        <f t="shared" ca="1" si="17"/>
        <v>0.30502532086019962</v>
      </c>
      <c r="F315">
        <f t="shared" ca="1" si="18"/>
        <v>34</v>
      </c>
      <c r="H315">
        <v>311</v>
      </c>
      <c r="I315" t="str">
        <f t="shared" si="16"/>
        <v/>
      </c>
    </row>
    <row r="316" spans="4:9" x14ac:dyDescent="0.25">
      <c r="D316">
        <v>312</v>
      </c>
      <c r="E316">
        <f t="shared" ca="1" si="17"/>
        <v>0.34525679527750308</v>
      </c>
      <c r="F316">
        <f t="shared" ca="1" si="18"/>
        <v>36</v>
      </c>
      <c r="H316">
        <v>312</v>
      </c>
      <c r="I316" t="str">
        <f t="shared" si="16"/>
        <v/>
      </c>
    </row>
    <row r="317" spans="4:9" x14ac:dyDescent="0.25">
      <c r="D317">
        <v>313</v>
      </c>
      <c r="E317">
        <f t="shared" ca="1" si="17"/>
        <v>0.8618674823372483</v>
      </c>
      <c r="F317">
        <f t="shared" ca="1" si="18"/>
        <v>65</v>
      </c>
      <c r="H317">
        <v>313</v>
      </c>
      <c r="I317" t="str">
        <f t="shared" si="16"/>
        <v/>
      </c>
    </row>
    <row r="318" spans="4:9" x14ac:dyDescent="0.25">
      <c r="D318">
        <v>314</v>
      </c>
      <c r="E318">
        <f t="shared" ca="1" si="17"/>
        <v>0.18931263334660986</v>
      </c>
      <c r="F318">
        <f t="shared" ca="1" si="18"/>
        <v>28</v>
      </c>
      <c r="H318">
        <v>314</v>
      </c>
      <c r="I318" t="str">
        <f t="shared" si="16"/>
        <v/>
      </c>
    </row>
    <row r="319" spans="4:9" x14ac:dyDescent="0.25">
      <c r="D319">
        <v>315</v>
      </c>
      <c r="E319">
        <f t="shared" ca="1" si="17"/>
        <v>0.71125293368271369</v>
      </c>
      <c r="F319">
        <f t="shared" ca="1" si="18"/>
        <v>53</v>
      </c>
      <c r="H319">
        <v>315</v>
      </c>
      <c r="I319" t="str">
        <f t="shared" si="16"/>
        <v/>
      </c>
    </row>
    <row r="320" spans="4:9" x14ac:dyDescent="0.25">
      <c r="D320">
        <v>316</v>
      </c>
      <c r="E320">
        <f t="shared" ca="1" si="17"/>
        <v>0.44193502069841095</v>
      </c>
      <c r="F320">
        <f t="shared" ca="1" si="18"/>
        <v>40</v>
      </c>
      <c r="H320">
        <v>316</v>
      </c>
      <c r="I320" t="str">
        <f t="shared" si="16"/>
        <v/>
      </c>
    </row>
    <row r="321" spans="4:9" x14ac:dyDescent="0.25">
      <c r="D321">
        <v>317</v>
      </c>
      <c r="E321">
        <f t="shared" ca="1" si="17"/>
        <v>0.17731046485402924</v>
      </c>
      <c r="F321">
        <f t="shared" ca="1" si="18"/>
        <v>28</v>
      </c>
      <c r="H321">
        <v>317</v>
      </c>
      <c r="I321" t="str">
        <f t="shared" si="16"/>
        <v/>
      </c>
    </row>
    <row r="322" spans="4:9" x14ac:dyDescent="0.25">
      <c r="D322">
        <v>318</v>
      </c>
      <c r="E322">
        <f t="shared" ca="1" si="17"/>
        <v>0.9685426965523295</v>
      </c>
      <c r="F322">
        <f t="shared" ca="1" si="18"/>
        <v>80</v>
      </c>
      <c r="H322">
        <v>318</v>
      </c>
      <c r="I322" t="str">
        <f t="shared" si="16"/>
        <v/>
      </c>
    </row>
    <row r="323" spans="4:9" x14ac:dyDescent="0.25">
      <c r="D323">
        <v>319</v>
      </c>
      <c r="E323">
        <f t="shared" ca="1" si="17"/>
        <v>0.35704874342088988</v>
      </c>
      <c r="F323">
        <f t="shared" ca="1" si="18"/>
        <v>36</v>
      </c>
      <c r="H323">
        <v>319</v>
      </c>
      <c r="I323" t="str">
        <f t="shared" si="16"/>
        <v/>
      </c>
    </row>
    <row r="324" spans="4:9" x14ac:dyDescent="0.25">
      <c r="D324">
        <v>320</v>
      </c>
      <c r="E324">
        <f t="shared" ca="1" si="17"/>
        <v>0.16165812682106306</v>
      </c>
      <c r="F324">
        <f t="shared" ca="1" si="18"/>
        <v>27</v>
      </c>
      <c r="H324">
        <v>320</v>
      </c>
      <c r="I324" t="str">
        <f t="shared" si="16"/>
        <v/>
      </c>
    </row>
    <row r="325" spans="4:9" x14ac:dyDescent="0.25">
      <c r="D325">
        <v>321</v>
      </c>
      <c r="E325">
        <f t="shared" ca="1" si="17"/>
        <v>0.7339394112042712</v>
      </c>
      <c r="F325">
        <f t="shared" ca="1" si="18"/>
        <v>55</v>
      </c>
      <c r="H325">
        <v>321</v>
      </c>
      <c r="I325" t="str">
        <f t="shared" ref="I325:I388" si="19">IF(H325&lt;=B$2,F325,"")</f>
        <v/>
      </c>
    </row>
    <row r="326" spans="4:9" x14ac:dyDescent="0.25">
      <c r="D326">
        <v>322</v>
      </c>
      <c r="E326">
        <f t="shared" ref="E326:E389" ca="1" si="20">RAND()</f>
        <v>0.45775290915269495</v>
      </c>
      <c r="F326">
        <f t="shared" ref="F326:F389" ca="1" si="21">VLOOKUP(E326,C$5:D$254,2,TRUE)</f>
        <v>40</v>
      </c>
      <c r="H326">
        <v>322</v>
      </c>
      <c r="I326" t="str">
        <f t="shared" si="19"/>
        <v/>
      </c>
    </row>
    <row r="327" spans="4:9" x14ac:dyDescent="0.25">
      <c r="D327">
        <v>323</v>
      </c>
      <c r="E327">
        <f t="shared" ca="1" si="20"/>
        <v>0.93345028387684403</v>
      </c>
      <c r="F327">
        <f t="shared" ca="1" si="21"/>
        <v>74</v>
      </c>
      <c r="H327">
        <v>323</v>
      </c>
      <c r="I327" t="str">
        <f t="shared" si="19"/>
        <v/>
      </c>
    </row>
    <row r="328" spans="4:9" x14ac:dyDescent="0.25">
      <c r="D328">
        <v>324</v>
      </c>
      <c r="E328">
        <f t="shared" ca="1" si="20"/>
        <v>0.76398712689702475</v>
      </c>
      <c r="F328">
        <f t="shared" ca="1" si="21"/>
        <v>57</v>
      </c>
      <c r="H328">
        <v>324</v>
      </c>
      <c r="I328" t="str">
        <f t="shared" si="19"/>
        <v/>
      </c>
    </row>
    <row r="329" spans="4:9" x14ac:dyDescent="0.25">
      <c r="D329">
        <v>325</v>
      </c>
      <c r="E329">
        <f t="shared" ca="1" si="20"/>
        <v>0.26685579610179266</v>
      </c>
      <c r="F329">
        <f t="shared" ca="1" si="21"/>
        <v>32</v>
      </c>
      <c r="H329">
        <v>325</v>
      </c>
      <c r="I329" t="str">
        <f t="shared" si="19"/>
        <v/>
      </c>
    </row>
    <row r="330" spans="4:9" x14ac:dyDescent="0.25">
      <c r="D330">
        <v>326</v>
      </c>
      <c r="E330">
        <f t="shared" ca="1" si="20"/>
        <v>0.58399821744259106</v>
      </c>
      <c r="F330">
        <f t="shared" ca="1" si="21"/>
        <v>46</v>
      </c>
      <c r="H330">
        <v>326</v>
      </c>
      <c r="I330" t="str">
        <f t="shared" si="19"/>
        <v/>
      </c>
    </row>
    <row r="331" spans="4:9" x14ac:dyDescent="0.25">
      <c r="D331">
        <v>327</v>
      </c>
      <c r="E331">
        <f t="shared" ca="1" si="20"/>
        <v>0.69780789617726446</v>
      </c>
      <c r="F331">
        <f t="shared" ca="1" si="21"/>
        <v>52</v>
      </c>
      <c r="H331">
        <v>327</v>
      </c>
      <c r="I331" t="str">
        <f t="shared" si="19"/>
        <v/>
      </c>
    </row>
    <row r="332" spans="4:9" x14ac:dyDescent="0.25">
      <c r="D332">
        <v>328</v>
      </c>
      <c r="E332">
        <f t="shared" ca="1" si="20"/>
        <v>8.6789836505788753E-2</v>
      </c>
      <c r="F332">
        <f t="shared" ca="1" si="21"/>
        <v>22</v>
      </c>
      <c r="H332">
        <v>328</v>
      </c>
      <c r="I332" t="str">
        <f t="shared" si="19"/>
        <v/>
      </c>
    </row>
    <row r="333" spans="4:9" x14ac:dyDescent="0.25">
      <c r="D333">
        <v>329</v>
      </c>
      <c r="E333">
        <f t="shared" ca="1" si="20"/>
        <v>0.86223121719121187</v>
      </c>
      <c r="F333">
        <f t="shared" ca="1" si="21"/>
        <v>65</v>
      </c>
      <c r="H333">
        <v>329</v>
      </c>
      <c r="I333" t="str">
        <f t="shared" si="19"/>
        <v/>
      </c>
    </row>
    <row r="334" spans="4:9" x14ac:dyDescent="0.25">
      <c r="D334">
        <v>330</v>
      </c>
      <c r="E334">
        <f t="shared" ca="1" si="20"/>
        <v>0.58662597786988502</v>
      </c>
      <c r="F334">
        <f t="shared" ca="1" si="21"/>
        <v>46</v>
      </c>
      <c r="H334">
        <v>330</v>
      </c>
      <c r="I334" t="str">
        <f t="shared" si="19"/>
        <v/>
      </c>
    </row>
    <row r="335" spans="4:9" x14ac:dyDescent="0.25">
      <c r="D335">
        <v>331</v>
      </c>
      <c r="E335">
        <f t="shared" ca="1" si="20"/>
        <v>0.94890175593073778</v>
      </c>
      <c r="F335">
        <f t="shared" ca="1" si="21"/>
        <v>76</v>
      </c>
      <c r="H335">
        <v>331</v>
      </c>
      <c r="I335" t="str">
        <f t="shared" si="19"/>
        <v/>
      </c>
    </row>
    <row r="336" spans="4:9" x14ac:dyDescent="0.25">
      <c r="D336">
        <v>332</v>
      </c>
      <c r="E336">
        <f t="shared" ca="1" si="20"/>
        <v>0.11111169840879376</v>
      </c>
      <c r="F336">
        <f t="shared" ca="1" si="21"/>
        <v>24</v>
      </c>
      <c r="H336">
        <v>332</v>
      </c>
      <c r="I336" t="str">
        <f t="shared" si="19"/>
        <v/>
      </c>
    </row>
    <row r="337" spans="4:9" x14ac:dyDescent="0.25">
      <c r="D337">
        <v>333</v>
      </c>
      <c r="E337">
        <f t="shared" ca="1" si="20"/>
        <v>9.3854888385158652E-2</v>
      </c>
      <c r="F337">
        <f t="shared" ca="1" si="21"/>
        <v>22</v>
      </c>
      <c r="H337">
        <v>333</v>
      </c>
      <c r="I337" t="str">
        <f t="shared" si="19"/>
        <v/>
      </c>
    </row>
    <row r="338" spans="4:9" x14ac:dyDescent="0.25">
      <c r="D338">
        <v>334</v>
      </c>
      <c r="E338">
        <f t="shared" ca="1" si="20"/>
        <v>0.39415666060106136</v>
      </c>
      <c r="F338">
        <f t="shared" ca="1" si="21"/>
        <v>38</v>
      </c>
      <c r="H338">
        <v>334</v>
      </c>
      <c r="I338" t="str">
        <f t="shared" si="19"/>
        <v/>
      </c>
    </row>
    <row r="339" spans="4:9" x14ac:dyDescent="0.25">
      <c r="D339">
        <v>335</v>
      </c>
      <c r="E339">
        <f t="shared" ca="1" si="20"/>
        <v>0.83454951330033678</v>
      </c>
      <c r="F339">
        <f t="shared" ca="1" si="21"/>
        <v>62</v>
      </c>
      <c r="H339">
        <v>335</v>
      </c>
      <c r="I339" t="str">
        <f t="shared" si="19"/>
        <v/>
      </c>
    </row>
    <row r="340" spans="4:9" x14ac:dyDescent="0.25">
      <c r="D340">
        <v>336</v>
      </c>
      <c r="E340">
        <f t="shared" ca="1" si="20"/>
        <v>0.67510467570818644</v>
      </c>
      <c r="F340">
        <f t="shared" ca="1" si="21"/>
        <v>51</v>
      </c>
      <c r="H340">
        <v>336</v>
      </c>
      <c r="I340" t="str">
        <f t="shared" si="19"/>
        <v/>
      </c>
    </row>
    <row r="341" spans="4:9" x14ac:dyDescent="0.25">
      <c r="D341">
        <v>337</v>
      </c>
      <c r="E341">
        <f t="shared" ca="1" si="20"/>
        <v>0.87292660814099032</v>
      </c>
      <c r="F341">
        <f t="shared" ca="1" si="21"/>
        <v>66</v>
      </c>
      <c r="H341">
        <v>337</v>
      </c>
      <c r="I341" t="str">
        <f t="shared" si="19"/>
        <v/>
      </c>
    </row>
    <row r="342" spans="4:9" x14ac:dyDescent="0.25">
      <c r="D342">
        <v>338</v>
      </c>
      <c r="E342">
        <f t="shared" ca="1" si="20"/>
        <v>0.63236997112548721</v>
      </c>
      <c r="F342">
        <f t="shared" ca="1" si="21"/>
        <v>49</v>
      </c>
      <c r="H342">
        <v>338</v>
      </c>
      <c r="I342" t="str">
        <f t="shared" si="19"/>
        <v/>
      </c>
    </row>
    <row r="343" spans="4:9" x14ac:dyDescent="0.25">
      <c r="D343">
        <v>339</v>
      </c>
      <c r="E343">
        <f t="shared" ca="1" si="20"/>
        <v>0.36598532495783376</v>
      </c>
      <c r="F343">
        <f t="shared" ca="1" si="21"/>
        <v>36</v>
      </c>
      <c r="H343">
        <v>339</v>
      </c>
      <c r="I343" t="str">
        <f t="shared" si="19"/>
        <v/>
      </c>
    </row>
    <row r="344" spans="4:9" x14ac:dyDescent="0.25">
      <c r="D344">
        <v>340</v>
      </c>
      <c r="E344">
        <f t="shared" ca="1" si="20"/>
        <v>3.9511929828572878E-4</v>
      </c>
      <c r="F344">
        <f t="shared" ca="1" si="21"/>
        <v>4</v>
      </c>
      <c r="H344">
        <v>340</v>
      </c>
      <c r="I344" t="str">
        <f t="shared" si="19"/>
        <v/>
      </c>
    </row>
    <row r="345" spans="4:9" x14ac:dyDescent="0.25">
      <c r="D345">
        <v>341</v>
      </c>
      <c r="E345">
        <f t="shared" ca="1" si="20"/>
        <v>0.37531314238076674</v>
      </c>
      <c r="F345">
        <f t="shared" ca="1" si="21"/>
        <v>37</v>
      </c>
      <c r="H345">
        <v>341</v>
      </c>
      <c r="I345" t="str">
        <f t="shared" si="19"/>
        <v/>
      </c>
    </row>
    <row r="346" spans="4:9" x14ac:dyDescent="0.25">
      <c r="D346">
        <v>342</v>
      </c>
      <c r="E346">
        <f t="shared" ca="1" si="20"/>
        <v>0.43372183817148713</v>
      </c>
      <c r="F346">
        <f t="shared" ca="1" si="21"/>
        <v>39</v>
      </c>
      <c r="H346">
        <v>342</v>
      </c>
      <c r="I346" t="str">
        <f t="shared" si="19"/>
        <v/>
      </c>
    </row>
    <row r="347" spans="4:9" x14ac:dyDescent="0.25">
      <c r="D347">
        <v>343</v>
      </c>
      <c r="E347">
        <f t="shared" ca="1" si="20"/>
        <v>0.53524193991965818</v>
      </c>
      <c r="F347">
        <f t="shared" ca="1" si="21"/>
        <v>44</v>
      </c>
      <c r="H347">
        <v>343</v>
      </c>
      <c r="I347" t="str">
        <f t="shared" si="19"/>
        <v/>
      </c>
    </row>
    <row r="348" spans="4:9" x14ac:dyDescent="0.25">
      <c r="D348">
        <v>344</v>
      </c>
      <c r="E348">
        <f t="shared" ca="1" si="20"/>
        <v>0.30732364516538313</v>
      </c>
      <c r="F348">
        <f t="shared" ca="1" si="21"/>
        <v>34</v>
      </c>
      <c r="H348">
        <v>344</v>
      </c>
      <c r="I348" t="str">
        <f t="shared" si="19"/>
        <v/>
      </c>
    </row>
    <row r="349" spans="4:9" x14ac:dyDescent="0.25">
      <c r="D349">
        <v>345</v>
      </c>
      <c r="E349">
        <f t="shared" ca="1" si="20"/>
        <v>6.1525062898318605E-2</v>
      </c>
      <c r="F349">
        <f t="shared" ca="1" si="21"/>
        <v>20</v>
      </c>
      <c r="H349">
        <v>345</v>
      </c>
      <c r="I349" t="str">
        <f t="shared" si="19"/>
        <v/>
      </c>
    </row>
    <row r="350" spans="4:9" x14ac:dyDescent="0.25">
      <c r="D350">
        <v>346</v>
      </c>
      <c r="E350">
        <f t="shared" ca="1" si="20"/>
        <v>0.61391951621215712</v>
      </c>
      <c r="F350">
        <f t="shared" ca="1" si="21"/>
        <v>48</v>
      </c>
      <c r="H350">
        <v>346</v>
      </c>
      <c r="I350" t="str">
        <f t="shared" si="19"/>
        <v/>
      </c>
    </row>
    <row r="351" spans="4:9" x14ac:dyDescent="0.25">
      <c r="D351">
        <v>347</v>
      </c>
      <c r="E351">
        <f t="shared" ca="1" si="20"/>
        <v>0.80744258167224747</v>
      </c>
      <c r="F351">
        <f t="shared" ca="1" si="21"/>
        <v>60</v>
      </c>
      <c r="H351">
        <v>347</v>
      </c>
      <c r="I351" t="str">
        <f t="shared" si="19"/>
        <v/>
      </c>
    </row>
    <row r="352" spans="4:9" x14ac:dyDescent="0.25">
      <c r="D352">
        <v>348</v>
      </c>
      <c r="E352">
        <f t="shared" ca="1" si="20"/>
        <v>0.83162541490346364</v>
      </c>
      <c r="F352">
        <f t="shared" ca="1" si="21"/>
        <v>62</v>
      </c>
      <c r="H352">
        <v>348</v>
      </c>
      <c r="I352" t="str">
        <f t="shared" si="19"/>
        <v/>
      </c>
    </row>
    <row r="353" spans="4:9" x14ac:dyDescent="0.25">
      <c r="D353">
        <v>349</v>
      </c>
      <c r="E353">
        <f t="shared" ca="1" si="20"/>
        <v>0.6819733661390448</v>
      </c>
      <c r="F353">
        <f t="shared" ca="1" si="21"/>
        <v>51</v>
      </c>
      <c r="H353">
        <v>349</v>
      </c>
      <c r="I353" t="str">
        <f t="shared" si="19"/>
        <v/>
      </c>
    </row>
    <row r="354" spans="4:9" x14ac:dyDescent="0.25">
      <c r="D354">
        <v>350</v>
      </c>
      <c r="E354">
        <f t="shared" ca="1" si="20"/>
        <v>0.52368312241305059</v>
      </c>
      <c r="F354">
        <f t="shared" ca="1" si="21"/>
        <v>43</v>
      </c>
      <c r="H354">
        <v>350</v>
      </c>
      <c r="I354" t="str">
        <f t="shared" si="19"/>
        <v/>
      </c>
    </row>
    <row r="355" spans="4:9" x14ac:dyDescent="0.25">
      <c r="D355">
        <v>351</v>
      </c>
      <c r="E355">
        <f t="shared" ca="1" si="20"/>
        <v>0.5346440722556387</v>
      </c>
      <c r="F355">
        <f t="shared" ca="1" si="21"/>
        <v>44</v>
      </c>
      <c r="H355">
        <v>351</v>
      </c>
      <c r="I355" t="str">
        <f t="shared" si="19"/>
        <v/>
      </c>
    </row>
    <row r="356" spans="4:9" x14ac:dyDescent="0.25">
      <c r="D356">
        <v>352</v>
      </c>
      <c r="E356">
        <f t="shared" ca="1" si="20"/>
        <v>0.2994076164533731</v>
      </c>
      <c r="F356">
        <f t="shared" ca="1" si="21"/>
        <v>34</v>
      </c>
      <c r="H356">
        <v>352</v>
      </c>
      <c r="I356" t="str">
        <f t="shared" si="19"/>
        <v/>
      </c>
    </row>
    <row r="357" spans="4:9" x14ac:dyDescent="0.25">
      <c r="D357">
        <v>353</v>
      </c>
      <c r="E357">
        <f t="shared" ca="1" si="20"/>
        <v>0.97837810294574379</v>
      </c>
      <c r="F357">
        <f t="shared" ca="1" si="21"/>
        <v>82</v>
      </c>
      <c r="H357">
        <v>353</v>
      </c>
      <c r="I357" t="str">
        <f t="shared" si="19"/>
        <v/>
      </c>
    </row>
    <row r="358" spans="4:9" x14ac:dyDescent="0.25">
      <c r="D358">
        <v>354</v>
      </c>
      <c r="E358">
        <f t="shared" ca="1" si="20"/>
        <v>0.84152349276101435</v>
      </c>
      <c r="F358">
        <f t="shared" ca="1" si="21"/>
        <v>63</v>
      </c>
      <c r="H358">
        <v>354</v>
      </c>
      <c r="I358" t="str">
        <f t="shared" si="19"/>
        <v/>
      </c>
    </row>
    <row r="359" spans="4:9" x14ac:dyDescent="0.25">
      <c r="D359">
        <v>355</v>
      </c>
      <c r="E359">
        <f t="shared" ca="1" si="20"/>
        <v>0.63586582049983953</v>
      </c>
      <c r="F359">
        <f t="shared" ca="1" si="21"/>
        <v>49</v>
      </c>
      <c r="H359">
        <v>355</v>
      </c>
      <c r="I359" t="str">
        <f t="shared" si="19"/>
        <v/>
      </c>
    </row>
    <row r="360" spans="4:9" x14ac:dyDescent="0.25">
      <c r="D360">
        <v>356</v>
      </c>
      <c r="E360">
        <f t="shared" ca="1" si="20"/>
        <v>0.95552452923083331</v>
      </c>
      <c r="F360">
        <f t="shared" ca="1" si="21"/>
        <v>77</v>
      </c>
      <c r="H360">
        <v>356</v>
      </c>
      <c r="I360" t="str">
        <f t="shared" si="19"/>
        <v/>
      </c>
    </row>
    <row r="361" spans="4:9" x14ac:dyDescent="0.25">
      <c r="D361">
        <v>357</v>
      </c>
      <c r="E361">
        <f t="shared" ca="1" si="20"/>
        <v>0.92691092000305131</v>
      </c>
      <c r="F361">
        <f t="shared" ca="1" si="21"/>
        <v>73</v>
      </c>
      <c r="H361">
        <v>357</v>
      </c>
      <c r="I361" t="str">
        <f t="shared" si="19"/>
        <v/>
      </c>
    </row>
    <row r="362" spans="4:9" x14ac:dyDescent="0.25">
      <c r="D362">
        <v>358</v>
      </c>
      <c r="E362">
        <f t="shared" ca="1" si="20"/>
        <v>0.8574553503136676</v>
      </c>
      <c r="F362">
        <f t="shared" ca="1" si="21"/>
        <v>64</v>
      </c>
      <c r="H362">
        <v>358</v>
      </c>
      <c r="I362" t="str">
        <f t="shared" si="19"/>
        <v/>
      </c>
    </row>
    <row r="363" spans="4:9" x14ac:dyDescent="0.25">
      <c r="D363">
        <v>359</v>
      </c>
      <c r="E363">
        <f t="shared" ca="1" si="20"/>
        <v>0.52880210228531932</v>
      </c>
      <c r="F363">
        <f t="shared" ca="1" si="21"/>
        <v>44</v>
      </c>
      <c r="H363">
        <v>359</v>
      </c>
      <c r="I363" t="str">
        <f t="shared" si="19"/>
        <v/>
      </c>
    </row>
    <row r="364" spans="4:9" x14ac:dyDescent="0.25">
      <c r="D364">
        <v>360</v>
      </c>
      <c r="E364">
        <f t="shared" ca="1" si="20"/>
        <v>0.85749725138841293</v>
      </c>
      <c r="F364">
        <f t="shared" ca="1" si="21"/>
        <v>64</v>
      </c>
      <c r="H364">
        <v>360</v>
      </c>
      <c r="I364" t="str">
        <f t="shared" si="19"/>
        <v/>
      </c>
    </row>
    <row r="365" spans="4:9" x14ac:dyDescent="0.25">
      <c r="D365">
        <v>361</v>
      </c>
      <c r="E365">
        <f t="shared" ca="1" si="20"/>
        <v>0.13608621603960314</v>
      </c>
      <c r="F365">
        <f t="shared" ca="1" si="21"/>
        <v>25</v>
      </c>
      <c r="H365">
        <v>361</v>
      </c>
      <c r="I365" t="str">
        <f t="shared" si="19"/>
        <v/>
      </c>
    </row>
    <row r="366" spans="4:9" x14ac:dyDescent="0.25">
      <c r="D366">
        <v>362</v>
      </c>
      <c r="E366">
        <f t="shared" ca="1" si="20"/>
        <v>9.1037184963446482E-2</v>
      </c>
      <c r="F366">
        <f t="shared" ca="1" si="21"/>
        <v>22</v>
      </c>
      <c r="H366">
        <v>362</v>
      </c>
      <c r="I366" t="str">
        <f t="shared" si="19"/>
        <v/>
      </c>
    </row>
    <row r="367" spans="4:9" x14ac:dyDescent="0.25">
      <c r="D367">
        <v>363</v>
      </c>
      <c r="E367">
        <f t="shared" ca="1" si="20"/>
        <v>0.72408744605498565</v>
      </c>
      <c r="F367">
        <f t="shared" ca="1" si="21"/>
        <v>54</v>
      </c>
      <c r="H367">
        <v>363</v>
      </c>
      <c r="I367" t="str">
        <f t="shared" si="19"/>
        <v/>
      </c>
    </row>
    <row r="368" spans="4:9" x14ac:dyDescent="0.25">
      <c r="D368">
        <v>364</v>
      </c>
      <c r="E368">
        <f t="shared" ca="1" si="20"/>
        <v>0.76326925958254233</v>
      </c>
      <c r="F368">
        <f t="shared" ca="1" si="21"/>
        <v>57</v>
      </c>
      <c r="H368">
        <v>364</v>
      </c>
      <c r="I368" t="str">
        <f t="shared" si="19"/>
        <v/>
      </c>
    </row>
    <row r="369" spans="4:9" x14ac:dyDescent="0.25">
      <c r="D369">
        <v>365</v>
      </c>
      <c r="E369">
        <f t="shared" ca="1" si="20"/>
        <v>0.96458104551939972</v>
      </c>
      <c r="F369">
        <f t="shared" ca="1" si="21"/>
        <v>79</v>
      </c>
      <c r="H369">
        <v>365</v>
      </c>
      <c r="I369" t="str">
        <f t="shared" si="19"/>
        <v/>
      </c>
    </row>
    <row r="370" spans="4:9" x14ac:dyDescent="0.25">
      <c r="D370">
        <v>366</v>
      </c>
      <c r="E370">
        <f t="shared" ca="1" si="20"/>
        <v>0.20429148631774152</v>
      </c>
      <c r="F370">
        <f t="shared" ca="1" si="21"/>
        <v>29</v>
      </c>
      <c r="H370">
        <v>366</v>
      </c>
      <c r="I370" t="str">
        <f t="shared" si="19"/>
        <v/>
      </c>
    </row>
    <row r="371" spans="4:9" x14ac:dyDescent="0.25">
      <c r="D371">
        <v>367</v>
      </c>
      <c r="E371">
        <f t="shared" ca="1" si="20"/>
        <v>0.93535629238508011</v>
      </c>
      <c r="F371">
        <f t="shared" ca="1" si="21"/>
        <v>74</v>
      </c>
      <c r="H371">
        <v>367</v>
      </c>
      <c r="I371" t="str">
        <f t="shared" si="19"/>
        <v/>
      </c>
    </row>
    <row r="372" spans="4:9" x14ac:dyDescent="0.25">
      <c r="D372">
        <v>368</v>
      </c>
      <c r="E372">
        <f t="shared" ca="1" si="20"/>
        <v>0.46903000518520999</v>
      </c>
      <c r="F372">
        <f t="shared" ca="1" si="21"/>
        <v>41</v>
      </c>
      <c r="H372">
        <v>368</v>
      </c>
      <c r="I372" t="str">
        <f t="shared" si="19"/>
        <v/>
      </c>
    </row>
    <row r="373" spans="4:9" x14ac:dyDescent="0.25">
      <c r="D373">
        <v>369</v>
      </c>
      <c r="E373">
        <f t="shared" ca="1" si="20"/>
        <v>0.79139633306126511</v>
      </c>
      <c r="F373">
        <f t="shared" ca="1" si="21"/>
        <v>59</v>
      </c>
      <c r="H373">
        <v>369</v>
      </c>
      <c r="I373" t="str">
        <f t="shared" si="19"/>
        <v/>
      </c>
    </row>
    <row r="374" spans="4:9" x14ac:dyDescent="0.25">
      <c r="D374">
        <v>370</v>
      </c>
      <c r="E374">
        <f t="shared" ca="1" si="20"/>
        <v>0.11632797428732844</v>
      </c>
      <c r="F374">
        <f t="shared" ca="1" si="21"/>
        <v>24</v>
      </c>
      <c r="H374">
        <v>370</v>
      </c>
      <c r="I374" t="str">
        <f t="shared" si="19"/>
        <v/>
      </c>
    </row>
    <row r="375" spans="4:9" x14ac:dyDescent="0.25">
      <c r="D375">
        <v>371</v>
      </c>
      <c r="E375">
        <f t="shared" ca="1" si="20"/>
        <v>0.42983528932539716</v>
      </c>
      <c r="F375">
        <f t="shared" ca="1" si="21"/>
        <v>39</v>
      </c>
      <c r="H375">
        <v>371</v>
      </c>
      <c r="I375" t="str">
        <f t="shared" si="19"/>
        <v/>
      </c>
    </row>
    <row r="376" spans="4:9" x14ac:dyDescent="0.25">
      <c r="D376">
        <v>372</v>
      </c>
      <c r="E376">
        <f t="shared" ca="1" si="20"/>
        <v>0.77239683740575948</v>
      </c>
      <c r="F376">
        <f t="shared" ca="1" si="21"/>
        <v>57</v>
      </c>
      <c r="H376">
        <v>372</v>
      </c>
      <c r="I376" t="str">
        <f t="shared" si="19"/>
        <v/>
      </c>
    </row>
    <row r="377" spans="4:9" x14ac:dyDescent="0.25">
      <c r="D377">
        <v>373</v>
      </c>
      <c r="E377">
        <f t="shared" ca="1" si="20"/>
        <v>4.7839259950601676E-3</v>
      </c>
      <c r="F377">
        <f t="shared" ca="1" si="21"/>
        <v>9</v>
      </c>
      <c r="H377">
        <v>373</v>
      </c>
      <c r="I377" t="str">
        <f t="shared" si="19"/>
        <v/>
      </c>
    </row>
    <row r="378" spans="4:9" x14ac:dyDescent="0.25">
      <c r="D378">
        <v>374</v>
      </c>
      <c r="E378">
        <f t="shared" ca="1" si="20"/>
        <v>0.85299306015825982</v>
      </c>
      <c r="F378">
        <f t="shared" ca="1" si="21"/>
        <v>64</v>
      </c>
      <c r="H378">
        <v>374</v>
      </c>
      <c r="I378" t="str">
        <f t="shared" si="19"/>
        <v/>
      </c>
    </row>
    <row r="379" spans="4:9" x14ac:dyDescent="0.25">
      <c r="D379">
        <v>375</v>
      </c>
      <c r="E379">
        <f t="shared" ca="1" si="20"/>
        <v>0.61229068455236457</v>
      </c>
      <c r="F379">
        <f t="shared" ca="1" si="21"/>
        <v>48</v>
      </c>
      <c r="H379">
        <v>375</v>
      </c>
      <c r="I379" t="str">
        <f t="shared" si="19"/>
        <v/>
      </c>
    </row>
    <row r="380" spans="4:9" x14ac:dyDescent="0.25">
      <c r="D380">
        <v>376</v>
      </c>
      <c r="E380">
        <f t="shared" ca="1" si="20"/>
        <v>0.62987929178688962</v>
      </c>
      <c r="F380">
        <f t="shared" ca="1" si="21"/>
        <v>49</v>
      </c>
      <c r="H380">
        <v>376</v>
      </c>
      <c r="I380" t="str">
        <f t="shared" si="19"/>
        <v/>
      </c>
    </row>
    <row r="381" spans="4:9" x14ac:dyDescent="0.25">
      <c r="D381">
        <v>377</v>
      </c>
      <c r="E381">
        <f t="shared" ca="1" si="20"/>
        <v>0.64977908766498804</v>
      </c>
      <c r="F381">
        <f t="shared" ca="1" si="21"/>
        <v>50</v>
      </c>
      <c r="H381">
        <v>377</v>
      </c>
      <c r="I381" t="str">
        <f t="shared" si="19"/>
        <v/>
      </c>
    </row>
    <row r="382" spans="4:9" x14ac:dyDescent="0.25">
      <c r="D382">
        <v>378</v>
      </c>
      <c r="E382">
        <f t="shared" ca="1" si="20"/>
        <v>0.81040963720556769</v>
      </c>
      <c r="F382">
        <f t="shared" ca="1" si="21"/>
        <v>60</v>
      </c>
      <c r="H382">
        <v>378</v>
      </c>
      <c r="I382" t="str">
        <f t="shared" si="19"/>
        <v/>
      </c>
    </row>
    <row r="383" spans="4:9" x14ac:dyDescent="0.25">
      <c r="D383">
        <v>379</v>
      </c>
      <c r="E383">
        <f t="shared" ca="1" si="20"/>
        <v>0.67858446728771438</v>
      </c>
      <c r="F383">
        <f t="shared" ca="1" si="21"/>
        <v>51</v>
      </c>
      <c r="H383">
        <v>379</v>
      </c>
      <c r="I383" t="str">
        <f t="shared" si="19"/>
        <v/>
      </c>
    </row>
    <row r="384" spans="4:9" x14ac:dyDescent="0.25">
      <c r="D384">
        <v>380</v>
      </c>
      <c r="E384">
        <f t="shared" ca="1" si="20"/>
        <v>0.20958923636294879</v>
      </c>
      <c r="F384">
        <f t="shared" ca="1" si="21"/>
        <v>29</v>
      </c>
      <c r="H384">
        <v>380</v>
      </c>
      <c r="I384" t="str">
        <f t="shared" si="19"/>
        <v/>
      </c>
    </row>
    <row r="385" spans="4:9" x14ac:dyDescent="0.25">
      <c r="D385">
        <v>381</v>
      </c>
      <c r="E385">
        <f t="shared" ca="1" si="20"/>
        <v>0.65816823347877773</v>
      </c>
      <c r="F385">
        <f t="shared" ca="1" si="21"/>
        <v>50</v>
      </c>
      <c r="H385">
        <v>381</v>
      </c>
      <c r="I385" t="str">
        <f t="shared" si="19"/>
        <v/>
      </c>
    </row>
    <row r="386" spans="4:9" x14ac:dyDescent="0.25">
      <c r="D386">
        <v>382</v>
      </c>
      <c r="E386">
        <f t="shared" ca="1" si="20"/>
        <v>0.39792077759227296</v>
      </c>
      <c r="F386">
        <f t="shared" ca="1" si="21"/>
        <v>38</v>
      </c>
      <c r="H386">
        <v>382</v>
      </c>
      <c r="I386" t="str">
        <f t="shared" si="19"/>
        <v/>
      </c>
    </row>
    <row r="387" spans="4:9" x14ac:dyDescent="0.25">
      <c r="D387">
        <v>383</v>
      </c>
      <c r="E387">
        <f t="shared" ca="1" si="20"/>
        <v>0.73753475627314213</v>
      </c>
      <c r="F387">
        <f t="shared" ca="1" si="21"/>
        <v>55</v>
      </c>
      <c r="H387">
        <v>383</v>
      </c>
      <c r="I387" t="str">
        <f t="shared" si="19"/>
        <v/>
      </c>
    </row>
    <row r="388" spans="4:9" x14ac:dyDescent="0.25">
      <c r="D388">
        <v>384</v>
      </c>
      <c r="E388">
        <f t="shared" ca="1" si="20"/>
        <v>0.4171441801717124</v>
      </c>
      <c r="F388">
        <f t="shared" ca="1" si="21"/>
        <v>39</v>
      </c>
      <c r="H388">
        <v>384</v>
      </c>
      <c r="I388" t="str">
        <f t="shared" si="19"/>
        <v/>
      </c>
    </row>
    <row r="389" spans="4:9" x14ac:dyDescent="0.25">
      <c r="D389">
        <v>385</v>
      </c>
      <c r="E389">
        <f t="shared" ca="1" si="20"/>
        <v>0.702285303973609</v>
      </c>
      <c r="F389">
        <f t="shared" ca="1" si="21"/>
        <v>53</v>
      </c>
      <c r="H389">
        <v>385</v>
      </c>
      <c r="I389" t="str">
        <f t="shared" ref="I389:I452" si="22">IF(H389&lt;=B$2,F389,"")</f>
        <v/>
      </c>
    </row>
    <row r="390" spans="4:9" x14ac:dyDescent="0.25">
      <c r="D390">
        <v>386</v>
      </c>
      <c r="E390">
        <f t="shared" ref="E390:E453" ca="1" si="23">RAND()</f>
        <v>0.20673199476166426</v>
      </c>
      <c r="F390">
        <f t="shared" ref="F390:F453" ca="1" si="24">VLOOKUP(E390,C$5:D$254,2,TRUE)</f>
        <v>29</v>
      </c>
      <c r="H390">
        <v>386</v>
      </c>
      <c r="I390" t="str">
        <f t="shared" si="22"/>
        <v/>
      </c>
    </row>
    <row r="391" spans="4:9" x14ac:dyDescent="0.25">
      <c r="D391">
        <v>387</v>
      </c>
      <c r="E391">
        <f t="shared" ca="1" si="23"/>
        <v>0.53126084716813293</v>
      </c>
      <c r="F391">
        <f t="shared" ca="1" si="24"/>
        <v>44</v>
      </c>
      <c r="H391">
        <v>387</v>
      </c>
      <c r="I391" t="str">
        <f t="shared" si="22"/>
        <v/>
      </c>
    </row>
    <row r="392" spans="4:9" x14ac:dyDescent="0.25">
      <c r="D392">
        <v>388</v>
      </c>
      <c r="E392">
        <f t="shared" ca="1" si="23"/>
        <v>0.92771719618387294</v>
      </c>
      <c r="F392">
        <f t="shared" ca="1" si="24"/>
        <v>73</v>
      </c>
      <c r="H392">
        <v>388</v>
      </c>
      <c r="I392" t="str">
        <f t="shared" si="22"/>
        <v/>
      </c>
    </row>
    <row r="393" spans="4:9" x14ac:dyDescent="0.25">
      <c r="D393">
        <v>389</v>
      </c>
      <c r="E393">
        <f t="shared" ca="1" si="23"/>
        <v>0.68695318252905091</v>
      </c>
      <c r="F393">
        <f t="shared" ca="1" si="24"/>
        <v>52</v>
      </c>
      <c r="H393">
        <v>389</v>
      </c>
      <c r="I393" t="str">
        <f t="shared" si="22"/>
        <v/>
      </c>
    </row>
    <row r="394" spans="4:9" x14ac:dyDescent="0.25">
      <c r="D394">
        <v>390</v>
      </c>
      <c r="E394">
        <f t="shared" ca="1" si="23"/>
        <v>0.26694990271380292</v>
      </c>
      <c r="F394">
        <f t="shared" ca="1" si="24"/>
        <v>32</v>
      </c>
      <c r="H394">
        <v>390</v>
      </c>
      <c r="I394" t="str">
        <f t="shared" si="22"/>
        <v/>
      </c>
    </row>
    <row r="395" spans="4:9" x14ac:dyDescent="0.25">
      <c r="D395">
        <v>391</v>
      </c>
      <c r="E395">
        <f t="shared" ca="1" si="23"/>
        <v>3.1462381452748933E-2</v>
      </c>
      <c r="F395">
        <f t="shared" ca="1" si="24"/>
        <v>16</v>
      </c>
      <c r="H395">
        <v>391</v>
      </c>
      <c r="I395" t="str">
        <f t="shared" si="22"/>
        <v/>
      </c>
    </row>
    <row r="396" spans="4:9" x14ac:dyDescent="0.25">
      <c r="D396">
        <v>392</v>
      </c>
      <c r="E396">
        <f t="shared" ca="1" si="23"/>
        <v>0.71819068999251323</v>
      </c>
      <c r="F396">
        <f t="shared" ca="1" si="24"/>
        <v>54</v>
      </c>
      <c r="H396">
        <v>392</v>
      </c>
      <c r="I396" t="str">
        <f t="shared" si="22"/>
        <v/>
      </c>
    </row>
    <row r="397" spans="4:9" x14ac:dyDescent="0.25">
      <c r="D397">
        <v>393</v>
      </c>
      <c r="E397">
        <f t="shared" ca="1" si="23"/>
        <v>0.23514593046388987</v>
      </c>
      <c r="F397">
        <f t="shared" ca="1" si="24"/>
        <v>31</v>
      </c>
      <c r="H397">
        <v>393</v>
      </c>
      <c r="I397" t="str">
        <f t="shared" si="22"/>
        <v/>
      </c>
    </row>
    <row r="398" spans="4:9" x14ac:dyDescent="0.25">
      <c r="D398">
        <v>394</v>
      </c>
      <c r="E398">
        <f t="shared" ca="1" si="23"/>
        <v>0.73094555865077471</v>
      </c>
      <c r="F398">
        <f t="shared" ca="1" si="24"/>
        <v>54</v>
      </c>
      <c r="H398">
        <v>394</v>
      </c>
      <c r="I398" t="str">
        <f t="shared" si="22"/>
        <v/>
      </c>
    </row>
    <row r="399" spans="4:9" x14ac:dyDescent="0.25">
      <c r="D399">
        <v>395</v>
      </c>
      <c r="E399">
        <f t="shared" ca="1" si="23"/>
        <v>0.96519243734613125</v>
      </c>
      <c r="F399">
        <f t="shared" ca="1" si="24"/>
        <v>79</v>
      </c>
      <c r="H399">
        <v>395</v>
      </c>
      <c r="I399" t="str">
        <f t="shared" si="22"/>
        <v/>
      </c>
    </row>
    <row r="400" spans="4:9" x14ac:dyDescent="0.25">
      <c r="D400">
        <v>396</v>
      </c>
      <c r="E400">
        <f t="shared" ca="1" si="23"/>
        <v>0.23227042056590341</v>
      </c>
      <c r="F400">
        <f t="shared" ca="1" si="24"/>
        <v>30</v>
      </c>
      <c r="H400">
        <v>396</v>
      </c>
      <c r="I400" t="str">
        <f t="shared" si="22"/>
        <v/>
      </c>
    </row>
    <row r="401" spans="4:9" x14ac:dyDescent="0.25">
      <c r="D401">
        <v>397</v>
      </c>
      <c r="E401">
        <f t="shared" ca="1" si="23"/>
        <v>0.51242913409807478</v>
      </c>
      <c r="F401">
        <f t="shared" ca="1" si="24"/>
        <v>43</v>
      </c>
      <c r="H401">
        <v>397</v>
      </c>
      <c r="I401" t="str">
        <f t="shared" si="22"/>
        <v/>
      </c>
    </row>
    <row r="402" spans="4:9" x14ac:dyDescent="0.25">
      <c r="D402">
        <v>398</v>
      </c>
      <c r="E402">
        <f t="shared" ca="1" si="23"/>
        <v>0.2601698292211766</v>
      </c>
      <c r="F402">
        <f t="shared" ca="1" si="24"/>
        <v>32</v>
      </c>
      <c r="H402">
        <v>398</v>
      </c>
      <c r="I402" t="str">
        <f t="shared" si="22"/>
        <v/>
      </c>
    </row>
    <row r="403" spans="4:9" x14ac:dyDescent="0.25">
      <c r="D403">
        <v>399</v>
      </c>
      <c r="E403">
        <f t="shared" ca="1" si="23"/>
        <v>0.30823683261522639</v>
      </c>
      <c r="F403">
        <f t="shared" ca="1" si="24"/>
        <v>34</v>
      </c>
      <c r="H403">
        <v>399</v>
      </c>
      <c r="I403" t="str">
        <f t="shared" si="22"/>
        <v/>
      </c>
    </row>
    <row r="404" spans="4:9" x14ac:dyDescent="0.25">
      <c r="D404">
        <v>400</v>
      </c>
      <c r="E404">
        <f t="shared" ca="1" si="23"/>
        <v>0.53354702482375171</v>
      </c>
      <c r="F404">
        <f t="shared" ca="1" si="24"/>
        <v>44</v>
      </c>
      <c r="H404">
        <v>400</v>
      </c>
      <c r="I404" t="str">
        <f t="shared" si="22"/>
        <v/>
      </c>
    </row>
    <row r="405" spans="4:9" x14ac:dyDescent="0.25">
      <c r="D405">
        <v>401</v>
      </c>
      <c r="E405">
        <f t="shared" ca="1" si="23"/>
        <v>0.64278270134811921</v>
      </c>
      <c r="F405">
        <f t="shared" ca="1" si="24"/>
        <v>49</v>
      </c>
      <c r="H405">
        <v>401</v>
      </c>
      <c r="I405" t="str">
        <f t="shared" si="22"/>
        <v/>
      </c>
    </row>
    <row r="406" spans="4:9" x14ac:dyDescent="0.25">
      <c r="D406">
        <v>402</v>
      </c>
      <c r="E406">
        <f t="shared" ca="1" si="23"/>
        <v>7.9788291808684075E-2</v>
      </c>
      <c r="F406">
        <f t="shared" ca="1" si="24"/>
        <v>21</v>
      </c>
      <c r="H406">
        <v>402</v>
      </c>
      <c r="I406" t="str">
        <f t="shared" si="22"/>
        <v/>
      </c>
    </row>
    <row r="407" spans="4:9" x14ac:dyDescent="0.25">
      <c r="D407">
        <v>403</v>
      </c>
      <c r="E407">
        <f t="shared" ca="1" si="23"/>
        <v>0.53629991500719654</v>
      </c>
      <c r="F407">
        <f t="shared" ca="1" si="24"/>
        <v>44</v>
      </c>
      <c r="H407">
        <v>403</v>
      </c>
      <c r="I407" t="str">
        <f t="shared" si="22"/>
        <v/>
      </c>
    </row>
    <row r="408" spans="4:9" x14ac:dyDescent="0.25">
      <c r="D408">
        <v>404</v>
      </c>
      <c r="E408">
        <f t="shared" ca="1" si="23"/>
        <v>0.45040012025934351</v>
      </c>
      <c r="F408">
        <f t="shared" ca="1" si="24"/>
        <v>40</v>
      </c>
      <c r="H408">
        <v>404</v>
      </c>
      <c r="I408" t="str">
        <f t="shared" si="22"/>
        <v/>
      </c>
    </row>
    <row r="409" spans="4:9" x14ac:dyDescent="0.25">
      <c r="D409">
        <v>405</v>
      </c>
      <c r="E409">
        <f t="shared" ca="1" si="23"/>
        <v>0.68798934838901671</v>
      </c>
      <c r="F409">
        <f t="shared" ca="1" si="24"/>
        <v>52</v>
      </c>
      <c r="H409">
        <v>405</v>
      </c>
      <c r="I409" t="str">
        <f t="shared" si="22"/>
        <v/>
      </c>
    </row>
    <row r="410" spans="4:9" x14ac:dyDescent="0.25">
      <c r="D410">
        <v>406</v>
      </c>
      <c r="E410">
        <f t="shared" ca="1" si="23"/>
        <v>0.62146088934140764</v>
      </c>
      <c r="F410">
        <f t="shared" ca="1" si="24"/>
        <v>48</v>
      </c>
      <c r="H410">
        <v>406</v>
      </c>
      <c r="I410" t="str">
        <f t="shared" si="22"/>
        <v/>
      </c>
    </row>
    <row r="411" spans="4:9" x14ac:dyDescent="0.25">
      <c r="D411">
        <v>407</v>
      </c>
      <c r="E411">
        <f t="shared" ca="1" si="23"/>
        <v>0.91610438036065367</v>
      </c>
      <c r="F411">
        <f t="shared" ca="1" si="24"/>
        <v>71</v>
      </c>
      <c r="H411">
        <v>407</v>
      </c>
      <c r="I411" t="str">
        <f t="shared" si="22"/>
        <v/>
      </c>
    </row>
    <row r="412" spans="4:9" x14ac:dyDescent="0.25">
      <c r="D412">
        <v>408</v>
      </c>
      <c r="E412">
        <f t="shared" ca="1" si="23"/>
        <v>0.68906952157603374</v>
      </c>
      <c r="F412">
        <f t="shared" ca="1" si="24"/>
        <v>52</v>
      </c>
      <c r="H412">
        <v>408</v>
      </c>
      <c r="I412" t="str">
        <f t="shared" si="22"/>
        <v/>
      </c>
    </row>
    <row r="413" spans="4:9" x14ac:dyDescent="0.25">
      <c r="D413">
        <v>409</v>
      </c>
      <c r="E413">
        <f t="shared" ca="1" si="23"/>
        <v>0.4262827284103512</v>
      </c>
      <c r="F413">
        <f t="shared" ca="1" si="24"/>
        <v>39</v>
      </c>
      <c r="H413">
        <v>409</v>
      </c>
      <c r="I413" t="str">
        <f t="shared" si="22"/>
        <v/>
      </c>
    </row>
    <row r="414" spans="4:9" x14ac:dyDescent="0.25">
      <c r="D414">
        <v>410</v>
      </c>
      <c r="E414">
        <f t="shared" ca="1" si="23"/>
        <v>0.62266232013284639</v>
      </c>
      <c r="F414">
        <f t="shared" ca="1" si="24"/>
        <v>48</v>
      </c>
      <c r="H414">
        <v>410</v>
      </c>
      <c r="I414" t="str">
        <f t="shared" si="22"/>
        <v/>
      </c>
    </row>
    <row r="415" spans="4:9" x14ac:dyDescent="0.25">
      <c r="D415">
        <v>411</v>
      </c>
      <c r="E415">
        <f t="shared" ca="1" si="23"/>
        <v>0.23889027299494092</v>
      </c>
      <c r="F415">
        <f t="shared" ca="1" si="24"/>
        <v>31</v>
      </c>
      <c r="H415">
        <v>411</v>
      </c>
      <c r="I415" t="str">
        <f t="shared" si="22"/>
        <v/>
      </c>
    </row>
    <row r="416" spans="4:9" x14ac:dyDescent="0.25">
      <c r="D416">
        <v>412</v>
      </c>
      <c r="E416">
        <f t="shared" ca="1" si="23"/>
        <v>0.59609587546986964</v>
      </c>
      <c r="F416">
        <f t="shared" ca="1" si="24"/>
        <v>47</v>
      </c>
      <c r="H416">
        <v>412</v>
      </c>
      <c r="I416" t="str">
        <f t="shared" si="22"/>
        <v/>
      </c>
    </row>
    <row r="417" spans="4:9" x14ac:dyDescent="0.25">
      <c r="D417">
        <v>413</v>
      </c>
      <c r="E417">
        <f t="shared" ca="1" si="23"/>
        <v>0.67686193472408807</v>
      </c>
      <c r="F417">
        <f t="shared" ca="1" si="24"/>
        <v>51</v>
      </c>
      <c r="H417">
        <v>413</v>
      </c>
      <c r="I417" t="str">
        <f t="shared" si="22"/>
        <v/>
      </c>
    </row>
    <row r="418" spans="4:9" x14ac:dyDescent="0.25">
      <c r="D418">
        <v>414</v>
      </c>
      <c r="E418">
        <f t="shared" ca="1" si="23"/>
        <v>9.4576836584353563E-3</v>
      </c>
      <c r="F418">
        <f t="shared" ca="1" si="24"/>
        <v>11</v>
      </c>
      <c r="H418">
        <v>414</v>
      </c>
      <c r="I418" t="str">
        <f t="shared" si="22"/>
        <v/>
      </c>
    </row>
    <row r="419" spans="4:9" x14ac:dyDescent="0.25">
      <c r="D419">
        <v>415</v>
      </c>
      <c r="E419">
        <f t="shared" ca="1" si="23"/>
        <v>0.87226461917825071</v>
      </c>
      <c r="F419">
        <f t="shared" ca="1" si="24"/>
        <v>66</v>
      </c>
      <c r="H419">
        <v>415</v>
      </c>
      <c r="I419" t="str">
        <f t="shared" si="22"/>
        <v/>
      </c>
    </row>
    <row r="420" spans="4:9" x14ac:dyDescent="0.25">
      <c r="D420">
        <v>416</v>
      </c>
      <c r="E420">
        <f t="shared" ca="1" si="23"/>
        <v>0.67177816197504803</v>
      </c>
      <c r="F420">
        <f t="shared" ca="1" si="24"/>
        <v>51</v>
      </c>
      <c r="H420">
        <v>416</v>
      </c>
      <c r="I420" t="str">
        <f t="shared" si="22"/>
        <v/>
      </c>
    </row>
    <row r="421" spans="4:9" x14ac:dyDescent="0.25">
      <c r="D421">
        <v>417</v>
      </c>
      <c r="E421">
        <f t="shared" ca="1" si="23"/>
        <v>0.66617368365263119</v>
      </c>
      <c r="F421">
        <f t="shared" ca="1" si="24"/>
        <v>50</v>
      </c>
      <c r="H421">
        <v>417</v>
      </c>
      <c r="I421" t="str">
        <f t="shared" si="22"/>
        <v/>
      </c>
    </row>
    <row r="422" spans="4:9" x14ac:dyDescent="0.25">
      <c r="D422">
        <v>418</v>
      </c>
      <c r="E422">
        <f t="shared" ca="1" si="23"/>
        <v>0.7612350247707903</v>
      </c>
      <c r="F422">
        <f t="shared" ca="1" si="24"/>
        <v>56</v>
      </c>
      <c r="H422">
        <v>418</v>
      </c>
      <c r="I422" t="str">
        <f t="shared" si="22"/>
        <v/>
      </c>
    </row>
    <row r="423" spans="4:9" x14ac:dyDescent="0.25">
      <c r="D423">
        <v>419</v>
      </c>
      <c r="E423">
        <f t="shared" ca="1" si="23"/>
        <v>0.54733884357911566</v>
      </c>
      <c r="F423">
        <f t="shared" ca="1" si="24"/>
        <v>44</v>
      </c>
      <c r="H423">
        <v>419</v>
      </c>
      <c r="I423" t="str">
        <f t="shared" si="22"/>
        <v/>
      </c>
    </row>
    <row r="424" spans="4:9" x14ac:dyDescent="0.25">
      <c r="D424">
        <v>420</v>
      </c>
      <c r="E424">
        <f t="shared" ca="1" si="23"/>
        <v>0.99834904635866051</v>
      </c>
      <c r="F424">
        <f t="shared" ca="1" si="24"/>
        <v>87</v>
      </c>
      <c r="H424">
        <v>420</v>
      </c>
      <c r="I424" t="str">
        <f t="shared" si="22"/>
        <v/>
      </c>
    </row>
    <row r="425" spans="4:9" x14ac:dyDescent="0.25">
      <c r="D425">
        <v>421</v>
      </c>
      <c r="E425">
        <f t="shared" ca="1" si="23"/>
        <v>0.84690220044974462</v>
      </c>
      <c r="F425">
        <f t="shared" ca="1" si="24"/>
        <v>63</v>
      </c>
      <c r="H425">
        <v>421</v>
      </c>
      <c r="I425" t="str">
        <f t="shared" si="22"/>
        <v/>
      </c>
    </row>
    <row r="426" spans="4:9" x14ac:dyDescent="0.25">
      <c r="D426">
        <v>422</v>
      </c>
      <c r="E426">
        <f t="shared" ca="1" si="23"/>
        <v>8.7085257313308517E-2</v>
      </c>
      <c r="F426">
        <f t="shared" ca="1" si="24"/>
        <v>22</v>
      </c>
      <c r="H426">
        <v>422</v>
      </c>
      <c r="I426" t="str">
        <f t="shared" si="22"/>
        <v/>
      </c>
    </row>
    <row r="427" spans="4:9" x14ac:dyDescent="0.25">
      <c r="D427">
        <v>423</v>
      </c>
      <c r="E427">
        <f t="shared" ca="1" si="23"/>
        <v>0.22485830639524751</v>
      </c>
      <c r="F427">
        <f t="shared" ca="1" si="24"/>
        <v>30</v>
      </c>
      <c r="H427">
        <v>423</v>
      </c>
      <c r="I427" t="str">
        <f t="shared" si="22"/>
        <v/>
      </c>
    </row>
    <row r="428" spans="4:9" x14ac:dyDescent="0.25">
      <c r="D428">
        <v>424</v>
      </c>
      <c r="E428">
        <f t="shared" ca="1" si="23"/>
        <v>8.5922071740059947E-2</v>
      </c>
      <c r="F428">
        <f t="shared" ca="1" si="24"/>
        <v>22</v>
      </c>
      <c r="H428">
        <v>424</v>
      </c>
      <c r="I428" t="str">
        <f t="shared" si="22"/>
        <v/>
      </c>
    </row>
    <row r="429" spans="4:9" x14ac:dyDescent="0.25">
      <c r="D429">
        <v>425</v>
      </c>
      <c r="E429">
        <f t="shared" ca="1" si="23"/>
        <v>0.83624633133519466</v>
      </c>
      <c r="F429">
        <f t="shared" ca="1" si="24"/>
        <v>62</v>
      </c>
      <c r="H429">
        <v>425</v>
      </c>
      <c r="I429" t="str">
        <f t="shared" si="22"/>
        <v/>
      </c>
    </row>
    <row r="430" spans="4:9" x14ac:dyDescent="0.25">
      <c r="D430">
        <v>426</v>
      </c>
      <c r="E430">
        <f t="shared" ca="1" si="23"/>
        <v>0.32479718764021737</v>
      </c>
      <c r="F430">
        <f t="shared" ca="1" si="24"/>
        <v>35</v>
      </c>
      <c r="H430">
        <v>426</v>
      </c>
      <c r="I430" t="str">
        <f t="shared" si="22"/>
        <v/>
      </c>
    </row>
    <row r="431" spans="4:9" x14ac:dyDescent="0.25">
      <c r="D431">
        <v>427</v>
      </c>
      <c r="E431">
        <f t="shared" ca="1" si="23"/>
        <v>0.85238110156356128</v>
      </c>
      <c r="F431">
        <f t="shared" ca="1" si="24"/>
        <v>64</v>
      </c>
      <c r="H431">
        <v>427</v>
      </c>
      <c r="I431" t="str">
        <f t="shared" si="22"/>
        <v/>
      </c>
    </row>
    <row r="432" spans="4:9" x14ac:dyDescent="0.25">
      <c r="D432">
        <v>428</v>
      </c>
      <c r="E432">
        <f t="shared" ca="1" si="23"/>
        <v>0.35026530801666689</v>
      </c>
      <c r="F432">
        <f t="shared" ca="1" si="24"/>
        <v>36</v>
      </c>
      <c r="H432">
        <v>428</v>
      </c>
      <c r="I432" t="str">
        <f t="shared" si="22"/>
        <v/>
      </c>
    </row>
    <row r="433" spans="4:9" x14ac:dyDescent="0.25">
      <c r="D433">
        <v>429</v>
      </c>
      <c r="E433">
        <f t="shared" ca="1" si="23"/>
        <v>0.1609701603848146</v>
      </c>
      <c r="F433">
        <f t="shared" ca="1" si="24"/>
        <v>27</v>
      </c>
      <c r="H433">
        <v>429</v>
      </c>
      <c r="I433" t="str">
        <f t="shared" si="22"/>
        <v/>
      </c>
    </row>
    <row r="434" spans="4:9" x14ac:dyDescent="0.25">
      <c r="D434">
        <v>430</v>
      </c>
      <c r="E434">
        <f t="shared" ca="1" si="23"/>
        <v>0.12555509705609758</v>
      </c>
      <c r="F434">
        <f t="shared" ca="1" si="24"/>
        <v>25</v>
      </c>
      <c r="H434">
        <v>430</v>
      </c>
      <c r="I434" t="str">
        <f t="shared" si="22"/>
        <v/>
      </c>
    </row>
    <row r="435" spans="4:9" x14ac:dyDescent="0.25">
      <c r="D435">
        <v>431</v>
      </c>
      <c r="E435">
        <f t="shared" ca="1" si="23"/>
        <v>0.42225852598017499</v>
      </c>
      <c r="F435">
        <f t="shared" ca="1" si="24"/>
        <v>39</v>
      </c>
      <c r="H435">
        <v>431</v>
      </c>
      <c r="I435" t="str">
        <f t="shared" si="22"/>
        <v/>
      </c>
    </row>
    <row r="436" spans="4:9" x14ac:dyDescent="0.25">
      <c r="D436">
        <v>432</v>
      </c>
      <c r="E436">
        <f t="shared" ca="1" si="23"/>
        <v>1.8082395245731964E-2</v>
      </c>
      <c r="F436">
        <f t="shared" ca="1" si="24"/>
        <v>14</v>
      </c>
      <c r="H436">
        <v>432</v>
      </c>
      <c r="I436" t="str">
        <f t="shared" si="22"/>
        <v/>
      </c>
    </row>
    <row r="437" spans="4:9" x14ac:dyDescent="0.25">
      <c r="D437">
        <v>433</v>
      </c>
      <c r="E437">
        <f t="shared" ca="1" si="23"/>
        <v>0.77157403421077098</v>
      </c>
      <c r="F437">
        <f t="shared" ca="1" si="24"/>
        <v>57</v>
      </c>
      <c r="H437">
        <v>433</v>
      </c>
      <c r="I437" t="str">
        <f t="shared" si="22"/>
        <v/>
      </c>
    </row>
    <row r="438" spans="4:9" x14ac:dyDescent="0.25">
      <c r="D438">
        <v>434</v>
      </c>
      <c r="E438">
        <f t="shared" ca="1" si="23"/>
        <v>0.2335694347605084</v>
      </c>
      <c r="F438">
        <f t="shared" ca="1" si="24"/>
        <v>31</v>
      </c>
      <c r="H438">
        <v>434</v>
      </c>
      <c r="I438" t="str">
        <f t="shared" si="22"/>
        <v/>
      </c>
    </row>
    <row r="439" spans="4:9" x14ac:dyDescent="0.25">
      <c r="D439">
        <v>435</v>
      </c>
      <c r="E439">
        <f t="shared" ca="1" si="23"/>
        <v>0.5735355291771288</v>
      </c>
      <c r="F439">
        <f t="shared" ca="1" si="24"/>
        <v>46</v>
      </c>
      <c r="H439">
        <v>435</v>
      </c>
      <c r="I439" t="str">
        <f t="shared" si="22"/>
        <v/>
      </c>
    </row>
    <row r="440" spans="4:9" x14ac:dyDescent="0.25">
      <c r="D440">
        <v>436</v>
      </c>
      <c r="E440">
        <f t="shared" ca="1" si="23"/>
        <v>0.91284610388837584</v>
      </c>
      <c r="F440">
        <f t="shared" ca="1" si="24"/>
        <v>71</v>
      </c>
      <c r="H440">
        <v>436</v>
      </c>
      <c r="I440" t="str">
        <f t="shared" si="22"/>
        <v/>
      </c>
    </row>
    <row r="441" spans="4:9" x14ac:dyDescent="0.25">
      <c r="D441">
        <v>437</v>
      </c>
      <c r="E441">
        <f t="shared" ca="1" si="23"/>
        <v>0.18020310792829386</v>
      </c>
      <c r="F441">
        <f t="shared" ca="1" si="24"/>
        <v>28</v>
      </c>
      <c r="H441">
        <v>437</v>
      </c>
      <c r="I441" t="str">
        <f t="shared" si="22"/>
        <v/>
      </c>
    </row>
    <row r="442" spans="4:9" x14ac:dyDescent="0.25">
      <c r="D442">
        <v>438</v>
      </c>
      <c r="E442">
        <f t="shared" ca="1" si="23"/>
        <v>0.18741489527466104</v>
      </c>
      <c r="F442">
        <f t="shared" ca="1" si="24"/>
        <v>28</v>
      </c>
      <c r="H442">
        <v>438</v>
      </c>
      <c r="I442" t="str">
        <f t="shared" si="22"/>
        <v/>
      </c>
    </row>
    <row r="443" spans="4:9" x14ac:dyDescent="0.25">
      <c r="D443">
        <v>439</v>
      </c>
      <c r="E443">
        <f t="shared" ca="1" si="23"/>
        <v>0.88399385178911816</v>
      </c>
      <c r="F443">
        <f t="shared" ca="1" si="24"/>
        <v>67</v>
      </c>
      <c r="H443">
        <v>439</v>
      </c>
      <c r="I443" t="str">
        <f t="shared" si="22"/>
        <v/>
      </c>
    </row>
    <row r="444" spans="4:9" x14ac:dyDescent="0.25">
      <c r="D444">
        <v>440</v>
      </c>
      <c r="E444">
        <f t="shared" ca="1" si="23"/>
        <v>0.25242301878106355</v>
      </c>
      <c r="F444">
        <f t="shared" ca="1" si="24"/>
        <v>31</v>
      </c>
      <c r="H444">
        <v>440</v>
      </c>
      <c r="I444" t="str">
        <f t="shared" si="22"/>
        <v/>
      </c>
    </row>
    <row r="445" spans="4:9" x14ac:dyDescent="0.25">
      <c r="D445">
        <v>441</v>
      </c>
      <c r="E445">
        <f t="shared" ca="1" si="23"/>
        <v>0.78946235939935194</v>
      </c>
      <c r="F445">
        <f t="shared" ca="1" si="24"/>
        <v>58</v>
      </c>
      <c r="H445">
        <v>441</v>
      </c>
      <c r="I445" t="str">
        <f t="shared" si="22"/>
        <v/>
      </c>
    </row>
    <row r="446" spans="4:9" x14ac:dyDescent="0.25">
      <c r="D446">
        <v>442</v>
      </c>
      <c r="E446">
        <f t="shared" ca="1" si="23"/>
        <v>0.2803569714189359</v>
      </c>
      <c r="F446">
        <f t="shared" ca="1" si="24"/>
        <v>33</v>
      </c>
      <c r="H446">
        <v>442</v>
      </c>
      <c r="I446" t="str">
        <f t="shared" si="22"/>
        <v/>
      </c>
    </row>
    <row r="447" spans="4:9" x14ac:dyDescent="0.25">
      <c r="D447">
        <v>443</v>
      </c>
      <c r="E447">
        <f t="shared" ca="1" si="23"/>
        <v>0.82509407045391148</v>
      </c>
      <c r="F447">
        <f t="shared" ca="1" si="24"/>
        <v>61</v>
      </c>
      <c r="H447">
        <v>443</v>
      </c>
      <c r="I447" t="str">
        <f t="shared" si="22"/>
        <v/>
      </c>
    </row>
    <row r="448" spans="4:9" x14ac:dyDescent="0.25">
      <c r="D448">
        <v>444</v>
      </c>
      <c r="E448">
        <f t="shared" ca="1" si="23"/>
        <v>0.26865478923219688</v>
      </c>
      <c r="F448">
        <f t="shared" ca="1" si="24"/>
        <v>32</v>
      </c>
      <c r="H448">
        <v>444</v>
      </c>
      <c r="I448" t="str">
        <f t="shared" si="22"/>
        <v/>
      </c>
    </row>
    <row r="449" spans="4:9" x14ac:dyDescent="0.25">
      <c r="D449">
        <v>445</v>
      </c>
      <c r="E449">
        <f t="shared" ca="1" si="23"/>
        <v>4.2437994647015476E-3</v>
      </c>
      <c r="F449">
        <f t="shared" ca="1" si="24"/>
        <v>9</v>
      </c>
      <c r="H449">
        <v>445</v>
      </c>
      <c r="I449" t="str">
        <f t="shared" si="22"/>
        <v/>
      </c>
    </row>
    <row r="450" spans="4:9" x14ac:dyDescent="0.25">
      <c r="D450">
        <v>446</v>
      </c>
      <c r="E450">
        <f t="shared" ca="1" si="23"/>
        <v>0.41599597380324316</v>
      </c>
      <c r="F450">
        <f t="shared" ca="1" si="24"/>
        <v>39</v>
      </c>
      <c r="H450">
        <v>446</v>
      </c>
      <c r="I450" t="str">
        <f t="shared" si="22"/>
        <v/>
      </c>
    </row>
    <row r="451" spans="4:9" x14ac:dyDescent="0.25">
      <c r="D451">
        <v>447</v>
      </c>
      <c r="E451">
        <f t="shared" ca="1" si="23"/>
        <v>0.12258689243526288</v>
      </c>
      <c r="F451">
        <f t="shared" ca="1" si="24"/>
        <v>24</v>
      </c>
      <c r="H451">
        <v>447</v>
      </c>
      <c r="I451" t="str">
        <f t="shared" si="22"/>
        <v/>
      </c>
    </row>
    <row r="452" spans="4:9" x14ac:dyDescent="0.25">
      <c r="D452">
        <v>448</v>
      </c>
      <c r="E452">
        <f t="shared" ca="1" si="23"/>
        <v>0.22538391303748828</v>
      </c>
      <c r="F452">
        <f t="shared" ca="1" si="24"/>
        <v>30</v>
      </c>
      <c r="H452">
        <v>448</v>
      </c>
      <c r="I452" t="str">
        <f t="shared" si="22"/>
        <v/>
      </c>
    </row>
    <row r="453" spans="4:9" x14ac:dyDescent="0.25">
      <c r="D453">
        <v>449</v>
      </c>
      <c r="E453">
        <f t="shared" ca="1" si="23"/>
        <v>0.90384031491559425</v>
      </c>
      <c r="F453">
        <f t="shared" ca="1" si="24"/>
        <v>69</v>
      </c>
      <c r="H453">
        <v>449</v>
      </c>
      <c r="I453" t="str">
        <f t="shared" ref="I453:I504" si="25">IF(H453&lt;=B$2,F453,"")</f>
        <v/>
      </c>
    </row>
    <row r="454" spans="4:9" x14ac:dyDescent="0.25">
      <c r="D454">
        <v>450</v>
      </c>
      <c r="E454">
        <f t="shared" ref="E454:E504" ca="1" si="26">RAND()</f>
        <v>0.36533968926090077</v>
      </c>
      <c r="F454">
        <f t="shared" ref="F454:F504" ca="1" si="27">VLOOKUP(E454,C$5:D$254,2,TRUE)</f>
        <v>36</v>
      </c>
      <c r="H454">
        <v>450</v>
      </c>
      <c r="I454" t="str">
        <f t="shared" si="25"/>
        <v/>
      </c>
    </row>
    <row r="455" spans="4:9" x14ac:dyDescent="0.25">
      <c r="D455">
        <v>451</v>
      </c>
      <c r="E455">
        <f t="shared" ca="1" si="26"/>
        <v>0.8789253403007522</v>
      </c>
      <c r="F455">
        <f t="shared" ca="1" si="27"/>
        <v>67</v>
      </c>
      <c r="H455">
        <v>451</v>
      </c>
      <c r="I455" t="str">
        <f t="shared" si="25"/>
        <v/>
      </c>
    </row>
    <row r="456" spans="4:9" x14ac:dyDescent="0.25">
      <c r="D456">
        <v>452</v>
      </c>
      <c r="E456">
        <f t="shared" ca="1" si="26"/>
        <v>0.60026902962480233</v>
      </c>
      <c r="F456">
        <f t="shared" ca="1" si="27"/>
        <v>47</v>
      </c>
      <c r="H456">
        <v>452</v>
      </c>
      <c r="I456" t="str">
        <f t="shared" si="25"/>
        <v/>
      </c>
    </row>
    <row r="457" spans="4:9" x14ac:dyDescent="0.25">
      <c r="D457">
        <v>453</v>
      </c>
      <c r="E457">
        <f t="shared" ca="1" si="26"/>
        <v>0.10331995988950926</v>
      </c>
      <c r="F457">
        <f t="shared" ca="1" si="27"/>
        <v>23</v>
      </c>
      <c r="H457">
        <v>453</v>
      </c>
      <c r="I457" t="str">
        <f t="shared" si="25"/>
        <v/>
      </c>
    </row>
    <row r="458" spans="4:9" x14ac:dyDescent="0.25">
      <c r="D458">
        <v>454</v>
      </c>
      <c r="E458">
        <f t="shared" ca="1" si="26"/>
        <v>0.21857407447064647</v>
      </c>
      <c r="F458">
        <f t="shared" ca="1" si="27"/>
        <v>30</v>
      </c>
      <c r="H458">
        <v>454</v>
      </c>
      <c r="I458" t="str">
        <f t="shared" si="25"/>
        <v/>
      </c>
    </row>
    <row r="459" spans="4:9" x14ac:dyDescent="0.25">
      <c r="D459">
        <v>455</v>
      </c>
      <c r="E459">
        <f t="shared" ca="1" si="26"/>
        <v>2.9684058409634728E-2</v>
      </c>
      <c r="F459">
        <f t="shared" ca="1" si="27"/>
        <v>16</v>
      </c>
      <c r="H459">
        <v>455</v>
      </c>
      <c r="I459" t="str">
        <f t="shared" si="25"/>
        <v/>
      </c>
    </row>
    <row r="460" spans="4:9" x14ac:dyDescent="0.25">
      <c r="D460">
        <v>456</v>
      </c>
      <c r="E460">
        <f t="shared" ca="1" si="26"/>
        <v>0.99925019583348607</v>
      </c>
      <c r="F460">
        <f t="shared" ca="1" si="27"/>
        <v>87</v>
      </c>
      <c r="H460">
        <v>456</v>
      </c>
      <c r="I460" t="str">
        <f t="shared" si="25"/>
        <v/>
      </c>
    </row>
    <row r="461" spans="4:9" x14ac:dyDescent="0.25">
      <c r="D461">
        <v>457</v>
      </c>
      <c r="E461">
        <f t="shared" ca="1" si="26"/>
        <v>0.9094833550719108</v>
      </c>
      <c r="F461">
        <f t="shared" ca="1" si="27"/>
        <v>70</v>
      </c>
      <c r="H461">
        <v>457</v>
      </c>
      <c r="I461" t="str">
        <f t="shared" si="25"/>
        <v/>
      </c>
    </row>
    <row r="462" spans="4:9" x14ac:dyDescent="0.25">
      <c r="D462">
        <v>458</v>
      </c>
      <c r="E462">
        <f t="shared" ca="1" si="26"/>
        <v>0.41848429551049515</v>
      </c>
      <c r="F462">
        <f t="shared" ca="1" si="27"/>
        <v>39</v>
      </c>
      <c r="H462">
        <v>458</v>
      </c>
      <c r="I462" t="str">
        <f t="shared" si="25"/>
        <v/>
      </c>
    </row>
    <row r="463" spans="4:9" x14ac:dyDescent="0.25">
      <c r="D463">
        <v>459</v>
      </c>
      <c r="E463">
        <f t="shared" ca="1" si="26"/>
        <v>0.94235203325238415</v>
      </c>
      <c r="F463">
        <f t="shared" ca="1" si="27"/>
        <v>75</v>
      </c>
      <c r="H463">
        <v>459</v>
      </c>
      <c r="I463" t="str">
        <f t="shared" si="25"/>
        <v/>
      </c>
    </row>
    <row r="464" spans="4:9" x14ac:dyDescent="0.25">
      <c r="D464">
        <v>460</v>
      </c>
      <c r="E464">
        <f t="shared" ca="1" si="26"/>
        <v>0.1587043652793666</v>
      </c>
      <c r="F464">
        <f t="shared" ca="1" si="27"/>
        <v>27</v>
      </c>
      <c r="H464">
        <v>460</v>
      </c>
      <c r="I464" t="str">
        <f t="shared" si="25"/>
        <v/>
      </c>
    </row>
    <row r="465" spans="4:9" x14ac:dyDescent="0.25">
      <c r="D465">
        <v>461</v>
      </c>
      <c r="E465">
        <f t="shared" ca="1" si="26"/>
        <v>0.53335129052921204</v>
      </c>
      <c r="F465">
        <f t="shared" ca="1" si="27"/>
        <v>44</v>
      </c>
      <c r="H465">
        <v>461</v>
      </c>
      <c r="I465" t="str">
        <f t="shared" si="25"/>
        <v/>
      </c>
    </row>
    <row r="466" spans="4:9" x14ac:dyDescent="0.25">
      <c r="D466">
        <v>462</v>
      </c>
      <c r="E466">
        <f t="shared" ca="1" si="26"/>
        <v>0.92077714221056473</v>
      </c>
      <c r="F466">
        <f t="shared" ca="1" si="27"/>
        <v>72</v>
      </c>
      <c r="H466">
        <v>462</v>
      </c>
      <c r="I466" t="str">
        <f t="shared" si="25"/>
        <v/>
      </c>
    </row>
    <row r="467" spans="4:9" x14ac:dyDescent="0.25">
      <c r="D467">
        <v>463</v>
      </c>
      <c r="E467">
        <f t="shared" ca="1" si="26"/>
        <v>0.43314109092598796</v>
      </c>
      <c r="F467">
        <f t="shared" ca="1" si="27"/>
        <v>39</v>
      </c>
      <c r="H467">
        <v>463</v>
      </c>
      <c r="I467" t="str">
        <f t="shared" si="25"/>
        <v/>
      </c>
    </row>
    <row r="468" spans="4:9" x14ac:dyDescent="0.25">
      <c r="D468">
        <v>464</v>
      </c>
      <c r="E468">
        <f t="shared" ca="1" si="26"/>
        <v>0.43103063686349852</v>
      </c>
      <c r="F468">
        <f t="shared" ca="1" si="27"/>
        <v>39</v>
      </c>
      <c r="H468">
        <v>464</v>
      </c>
      <c r="I468" t="str">
        <f t="shared" si="25"/>
        <v/>
      </c>
    </row>
    <row r="469" spans="4:9" x14ac:dyDescent="0.25">
      <c r="D469">
        <v>465</v>
      </c>
      <c r="E469">
        <f t="shared" ca="1" si="26"/>
        <v>8.0747366970624679E-2</v>
      </c>
      <c r="F469">
        <f t="shared" ca="1" si="27"/>
        <v>21</v>
      </c>
      <c r="H469">
        <v>465</v>
      </c>
      <c r="I469" t="str">
        <f t="shared" si="25"/>
        <v/>
      </c>
    </row>
    <row r="470" spans="4:9" x14ac:dyDescent="0.25">
      <c r="D470">
        <v>466</v>
      </c>
      <c r="E470">
        <f t="shared" ca="1" si="26"/>
        <v>0.639186714805838</v>
      </c>
      <c r="F470">
        <f t="shared" ca="1" si="27"/>
        <v>49</v>
      </c>
      <c r="H470">
        <v>466</v>
      </c>
      <c r="I470" t="str">
        <f t="shared" si="25"/>
        <v/>
      </c>
    </row>
    <row r="471" spans="4:9" x14ac:dyDescent="0.25">
      <c r="D471">
        <v>467</v>
      </c>
      <c r="E471">
        <f t="shared" ca="1" si="26"/>
        <v>0.51152569464501141</v>
      </c>
      <c r="F471">
        <f t="shared" ca="1" si="27"/>
        <v>43</v>
      </c>
      <c r="H471">
        <v>467</v>
      </c>
      <c r="I471" t="str">
        <f t="shared" si="25"/>
        <v/>
      </c>
    </row>
    <row r="472" spans="4:9" x14ac:dyDescent="0.25">
      <c r="D472">
        <v>468</v>
      </c>
      <c r="E472">
        <f t="shared" ca="1" si="26"/>
        <v>0.86642183779463089</v>
      </c>
      <c r="F472">
        <f t="shared" ca="1" si="27"/>
        <v>65</v>
      </c>
      <c r="H472">
        <v>468</v>
      </c>
      <c r="I472" t="str">
        <f t="shared" si="25"/>
        <v/>
      </c>
    </row>
    <row r="473" spans="4:9" x14ac:dyDescent="0.25">
      <c r="D473">
        <v>469</v>
      </c>
      <c r="E473">
        <f t="shared" ca="1" si="26"/>
        <v>0.84595441940874316</v>
      </c>
      <c r="F473">
        <f t="shared" ca="1" si="27"/>
        <v>63</v>
      </c>
      <c r="H473">
        <v>469</v>
      </c>
      <c r="I473" t="str">
        <f t="shared" si="25"/>
        <v/>
      </c>
    </row>
    <row r="474" spans="4:9" x14ac:dyDescent="0.25">
      <c r="D474">
        <v>470</v>
      </c>
      <c r="E474">
        <f t="shared" ca="1" si="26"/>
        <v>0.21699124251093138</v>
      </c>
      <c r="F474">
        <f t="shared" ca="1" si="27"/>
        <v>30</v>
      </c>
      <c r="H474">
        <v>470</v>
      </c>
      <c r="I474" t="str">
        <f t="shared" si="25"/>
        <v/>
      </c>
    </row>
    <row r="475" spans="4:9" x14ac:dyDescent="0.25">
      <c r="D475">
        <v>471</v>
      </c>
      <c r="E475">
        <f t="shared" ca="1" si="26"/>
        <v>1.669620073491962E-2</v>
      </c>
      <c r="F475">
        <f t="shared" ca="1" si="27"/>
        <v>13</v>
      </c>
      <c r="H475">
        <v>471</v>
      </c>
      <c r="I475" t="str">
        <f t="shared" si="25"/>
        <v/>
      </c>
    </row>
    <row r="476" spans="4:9" x14ac:dyDescent="0.25">
      <c r="D476">
        <v>472</v>
      </c>
      <c r="E476">
        <f t="shared" ca="1" si="26"/>
        <v>0.76804982422924961</v>
      </c>
      <c r="F476">
        <f t="shared" ca="1" si="27"/>
        <v>57</v>
      </c>
      <c r="H476">
        <v>472</v>
      </c>
      <c r="I476" t="str">
        <f t="shared" si="25"/>
        <v/>
      </c>
    </row>
    <row r="477" spans="4:9" x14ac:dyDescent="0.25">
      <c r="D477">
        <v>473</v>
      </c>
      <c r="E477">
        <f t="shared" ca="1" si="26"/>
        <v>0.4305940157222915</v>
      </c>
      <c r="F477">
        <f t="shared" ca="1" si="27"/>
        <v>39</v>
      </c>
      <c r="H477">
        <v>473</v>
      </c>
      <c r="I477" t="str">
        <f t="shared" si="25"/>
        <v/>
      </c>
    </row>
    <row r="478" spans="4:9" x14ac:dyDescent="0.25">
      <c r="D478">
        <v>474</v>
      </c>
      <c r="E478">
        <f t="shared" ca="1" si="26"/>
        <v>0.5088590657801465</v>
      </c>
      <c r="F478">
        <f t="shared" ca="1" si="27"/>
        <v>43</v>
      </c>
      <c r="H478">
        <v>474</v>
      </c>
      <c r="I478" t="str">
        <f t="shared" si="25"/>
        <v/>
      </c>
    </row>
    <row r="479" spans="4:9" x14ac:dyDescent="0.25">
      <c r="D479">
        <v>475</v>
      </c>
      <c r="E479">
        <f t="shared" ca="1" si="26"/>
        <v>0.47186938621326002</v>
      </c>
      <c r="F479">
        <f t="shared" ca="1" si="27"/>
        <v>41</v>
      </c>
      <c r="H479">
        <v>475</v>
      </c>
      <c r="I479" t="str">
        <f t="shared" si="25"/>
        <v/>
      </c>
    </row>
    <row r="480" spans="4:9" x14ac:dyDescent="0.25">
      <c r="D480">
        <v>476</v>
      </c>
      <c r="E480">
        <f t="shared" ca="1" si="26"/>
        <v>0.44923635259146077</v>
      </c>
      <c r="F480">
        <f t="shared" ca="1" si="27"/>
        <v>40</v>
      </c>
      <c r="H480">
        <v>476</v>
      </c>
      <c r="I480" t="str">
        <f t="shared" si="25"/>
        <v/>
      </c>
    </row>
    <row r="481" spans="4:9" x14ac:dyDescent="0.25">
      <c r="D481">
        <v>477</v>
      </c>
      <c r="E481">
        <f t="shared" ca="1" si="26"/>
        <v>0.99308107314497229</v>
      </c>
      <c r="F481">
        <f t="shared" ca="1" si="27"/>
        <v>86</v>
      </c>
      <c r="H481">
        <v>477</v>
      </c>
      <c r="I481" t="str">
        <f t="shared" si="25"/>
        <v/>
      </c>
    </row>
    <row r="482" spans="4:9" x14ac:dyDescent="0.25">
      <c r="D482">
        <v>478</v>
      </c>
      <c r="E482">
        <f t="shared" ca="1" si="26"/>
        <v>0.60130340709372465</v>
      </c>
      <c r="F482">
        <f t="shared" ca="1" si="27"/>
        <v>47</v>
      </c>
      <c r="H482">
        <v>478</v>
      </c>
      <c r="I482" t="str">
        <f t="shared" si="25"/>
        <v/>
      </c>
    </row>
    <row r="483" spans="4:9" x14ac:dyDescent="0.25">
      <c r="D483">
        <v>479</v>
      </c>
      <c r="E483">
        <f t="shared" ca="1" si="26"/>
        <v>0.7705299331591533</v>
      </c>
      <c r="F483">
        <f t="shared" ca="1" si="27"/>
        <v>57</v>
      </c>
      <c r="H483">
        <v>479</v>
      </c>
      <c r="I483" t="str">
        <f t="shared" si="25"/>
        <v/>
      </c>
    </row>
    <row r="484" spans="4:9" x14ac:dyDescent="0.25">
      <c r="D484">
        <v>480</v>
      </c>
      <c r="E484">
        <f t="shared" ca="1" si="26"/>
        <v>3.4975380085422003E-2</v>
      </c>
      <c r="F484">
        <f t="shared" ca="1" si="27"/>
        <v>17</v>
      </c>
      <c r="H484">
        <v>480</v>
      </c>
      <c r="I484" t="str">
        <f t="shared" si="25"/>
        <v/>
      </c>
    </row>
    <row r="485" spans="4:9" x14ac:dyDescent="0.25">
      <c r="D485">
        <v>481</v>
      </c>
      <c r="E485">
        <f t="shared" ca="1" si="26"/>
        <v>0.80879959872515272</v>
      </c>
      <c r="F485">
        <f t="shared" ca="1" si="27"/>
        <v>60</v>
      </c>
      <c r="H485">
        <v>481</v>
      </c>
      <c r="I485" t="str">
        <f t="shared" si="25"/>
        <v/>
      </c>
    </row>
    <row r="486" spans="4:9" x14ac:dyDescent="0.25">
      <c r="D486">
        <v>482</v>
      </c>
      <c r="E486">
        <f t="shared" ca="1" si="26"/>
        <v>0.36035335386228162</v>
      </c>
      <c r="F486">
        <f t="shared" ca="1" si="27"/>
        <v>36</v>
      </c>
      <c r="H486">
        <v>482</v>
      </c>
      <c r="I486" t="str">
        <f t="shared" si="25"/>
        <v/>
      </c>
    </row>
    <row r="487" spans="4:9" x14ac:dyDescent="0.25">
      <c r="D487">
        <v>483</v>
      </c>
      <c r="E487">
        <f t="shared" ca="1" si="26"/>
        <v>7.5995785104078006E-2</v>
      </c>
      <c r="F487">
        <f t="shared" ca="1" si="27"/>
        <v>21</v>
      </c>
      <c r="H487">
        <v>483</v>
      </c>
      <c r="I487" t="str">
        <f t="shared" si="25"/>
        <v/>
      </c>
    </row>
    <row r="488" spans="4:9" x14ac:dyDescent="0.25">
      <c r="D488">
        <v>484</v>
      </c>
      <c r="E488">
        <f t="shared" ca="1" si="26"/>
        <v>0.42165973565761272</v>
      </c>
      <c r="F488">
        <f t="shared" ca="1" si="27"/>
        <v>39</v>
      </c>
      <c r="H488">
        <v>484</v>
      </c>
      <c r="I488" t="str">
        <f t="shared" si="25"/>
        <v/>
      </c>
    </row>
    <row r="489" spans="4:9" x14ac:dyDescent="0.25">
      <c r="D489">
        <v>485</v>
      </c>
      <c r="E489">
        <f t="shared" ca="1" si="26"/>
        <v>0.60233597996048882</v>
      </c>
      <c r="F489">
        <f t="shared" ca="1" si="27"/>
        <v>47</v>
      </c>
      <c r="H489">
        <v>485</v>
      </c>
      <c r="I489" t="str">
        <f t="shared" si="25"/>
        <v/>
      </c>
    </row>
    <row r="490" spans="4:9" x14ac:dyDescent="0.25">
      <c r="D490">
        <v>486</v>
      </c>
      <c r="E490">
        <f t="shared" ca="1" si="26"/>
        <v>0.40297106728968268</v>
      </c>
      <c r="F490">
        <f t="shared" ca="1" si="27"/>
        <v>38</v>
      </c>
      <c r="H490">
        <v>486</v>
      </c>
      <c r="I490" t="str">
        <f t="shared" si="25"/>
        <v/>
      </c>
    </row>
    <row r="491" spans="4:9" x14ac:dyDescent="0.25">
      <c r="D491">
        <v>487</v>
      </c>
      <c r="E491">
        <f t="shared" ca="1" si="26"/>
        <v>0.1053263273779016</v>
      </c>
      <c r="F491">
        <f t="shared" ca="1" si="27"/>
        <v>23</v>
      </c>
      <c r="H491">
        <v>487</v>
      </c>
      <c r="I491" t="str">
        <f t="shared" si="25"/>
        <v/>
      </c>
    </row>
    <row r="492" spans="4:9" x14ac:dyDescent="0.25">
      <c r="D492">
        <v>488</v>
      </c>
      <c r="E492">
        <f t="shared" ca="1" si="26"/>
        <v>0.7103261249937779</v>
      </c>
      <c r="F492">
        <f t="shared" ca="1" si="27"/>
        <v>53</v>
      </c>
      <c r="H492">
        <v>488</v>
      </c>
      <c r="I492" t="str">
        <f t="shared" si="25"/>
        <v/>
      </c>
    </row>
    <row r="493" spans="4:9" x14ac:dyDescent="0.25">
      <c r="D493">
        <v>489</v>
      </c>
      <c r="E493">
        <f t="shared" ca="1" si="26"/>
        <v>0.48872936646547216</v>
      </c>
      <c r="F493">
        <f t="shared" ca="1" si="27"/>
        <v>42</v>
      </c>
      <c r="H493">
        <v>489</v>
      </c>
      <c r="I493" t="str">
        <f t="shared" si="25"/>
        <v/>
      </c>
    </row>
    <row r="494" spans="4:9" x14ac:dyDescent="0.25">
      <c r="D494">
        <v>490</v>
      </c>
      <c r="E494">
        <f t="shared" ca="1" si="26"/>
        <v>0.59005680560508589</v>
      </c>
      <c r="F494">
        <f t="shared" ca="1" si="27"/>
        <v>47</v>
      </c>
      <c r="H494">
        <v>490</v>
      </c>
      <c r="I494" t="str">
        <f t="shared" si="25"/>
        <v/>
      </c>
    </row>
    <row r="495" spans="4:9" x14ac:dyDescent="0.25">
      <c r="D495">
        <v>491</v>
      </c>
      <c r="E495">
        <f t="shared" ca="1" si="26"/>
        <v>0.10640387366900095</v>
      </c>
      <c r="F495">
        <f t="shared" ca="1" si="27"/>
        <v>23</v>
      </c>
      <c r="H495">
        <v>491</v>
      </c>
      <c r="I495" t="str">
        <f t="shared" si="25"/>
        <v/>
      </c>
    </row>
    <row r="496" spans="4:9" x14ac:dyDescent="0.25">
      <c r="D496">
        <v>492</v>
      </c>
      <c r="E496">
        <f t="shared" ca="1" si="26"/>
        <v>0.87891166040511204</v>
      </c>
      <c r="F496">
        <f t="shared" ca="1" si="27"/>
        <v>67</v>
      </c>
      <c r="H496">
        <v>492</v>
      </c>
      <c r="I496" t="str">
        <f t="shared" si="25"/>
        <v/>
      </c>
    </row>
    <row r="497" spans="4:9" x14ac:dyDescent="0.25">
      <c r="D497">
        <v>493</v>
      </c>
      <c r="E497">
        <f t="shared" ca="1" si="26"/>
        <v>0.18529850943134585</v>
      </c>
      <c r="F497">
        <f t="shared" ca="1" si="27"/>
        <v>28</v>
      </c>
      <c r="H497">
        <v>493</v>
      </c>
      <c r="I497" t="str">
        <f t="shared" si="25"/>
        <v/>
      </c>
    </row>
    <row r="498" spans="4:9" x14ac:dyDescent="0.25">
      <c r="D498">
        <v>494</v>
      </c>
      <c r="E498">
        <f t="shared" ca="1" si="26"/>
        <v>0.21178141856963884</v>
      </c>
      <c r="F498">
        <f t="shared" ca="1" si="27"/>
        <v>29</v>
      </c>
      <c r="H498">
        <v>494</v>
      </c>
      <c r="I498" t="str">
        <f t="shared" si="25"/>
        <v/>
      </c>
    </row>
    <row r="499" spans="4:9" x14ac:dyDescent="0.25">
      <c r="D499">
        <v>495</v>
      </c>
      <c r="E499">
        <f t="shared" ca="1" si="26"/>
        <v>0.38694527841101511</v>
      </c>
      <c r="F499">
        <f t="shared" ca="1" si="27"/>
        <v>37</v>
      </c>
      <c r="H499">
        <v>495</v>
      </c>
      <c r="I499" t="str">
        <f t="shared" si="25"/>
        <v/>
      </c>
    </row>
    <row r="500" spans="4:9" x14ac:dyDescent="0.25">
      <c r="D500">
        <v>496</v>
      </c>
      <c r="E500">
        <f t="shared" ca="1" si="26"/>
        <v>0.35025267111484537</v>
      </c>
      <c r="F500">
        <f t="shared" ca="1" si="27"/>
        <v>36</v>
      </c>
      <c r="H500">
        <v>496</v>
      </c>
      <c r="I500" t="str">
        <f t="shared" si="25"/>
        <v/>
      </c>
    </row>
    <row r="501" spans="4:9" x14ac:dyDescent="0.25">
      <c r="D501">
        <v>497</v>
      </c>
      <c r="E501">
        <f t="shared" ca="1" si="26"/>
        <v>0.43894614731185055</v>
      </c>
      <c r="F501">
        <f t="shared" ca="1" si="27"/>
        <v>40</v>
      </c>
      <c r="H501">
        <v>497</v>
      </c>
      <c r="I501" t="str">
        <f t="shared" si="25"/>
        <v/>
      </c>
    </row>
    <row r="502" spans="4:9" x14ac:dyDescent="0.25">
      <c r="D502">
        <v>498</v>
      </c>
      <c r="E502">
        <f t="shared" ca="1" si="26"/>
        <v>0.94070841662912474</v>
      </c>
      <c r="F502">
        <f t="shared" ca="1" si="27"/>
        <v>75</v>
      </c>
      <c r="H502">
        <v>498</v>
      </c>
      <c r="I502" t="str">
        <f t="shared" si="25"/>
        <v/>
      </c>
    </row>
    <row r="503" spans="4:9" x14ac:dyDescent="0.25">
      <c r="D503">
        <v>499</v>
      </c>
      <c r="E503">
        <f t="shared" ca="1" si="26"/>
        <v>0.92367551617433707</v>
      </c>
      <c r="F503">
        <f t="shared" ca="1" si="27"/>
        <v>72</v>
      </c>
      <c r="H503">
        <v>499</v>
      </c>
      <c r="I503" t="str">
        <f t="shared" si="25"/>
        <v/>
      </c>
    </row>
    <row r="504" spans="4:9" x14ac:dyDescent="0.25">
      <c r="D504">
        <v>500</v>
      </c>
      <c r="E504">
        <f t="shared" ca="1" si="26"/>
        <v>0.91183285772551825</v>
      </c>
      <c r="F504">
        <f t="shared" ca="1" si="27"/>
        <v>71</v>
      </c>
      <c r="H504">
        <v>500</v>
      </c>
      <c r="I504" t="str">
        <f t="shared" si="25"/>
        <v/>
      </c>
    </row>
    <row r="507" spans="4:9" x14ac:dyDescent="0.25">
      <c r="E507" t="s">
        <v>59</v>
      </c>
      <c r="F507">
        <f ca="1">MAX(F5:F504)</f>
        <v>87</v>
      </c>
    </row>
  </sheetData>
  <sortState xmlns:xlrd2="http://schemas.microsoft.com/office/spreadsheetml/2017/richdata2" ref="I6:I221">
    <sortCondition descending="1" ref="I6"/>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DD9FF"/>
  </sheetPr>
  <dimension ref="A1:DG193"/>
  <sheetViews>
    <sheetView zoomScale="92" zoomScaleNormal="92" workbookViewId="0">
      <pane ySplit="11" topLeftCell="A12" activePane="bottomLeft" state="frozen"/>
      <selection pane="bottomLeft" activeCell="B11" sqref="B11"/>
    </sheetView>
  </sheetViews>
  <sheetFormatPr defaultColWidth="8.7109375" defaultRowHeight="15" x14ac:dyDescent="0.25"/>
  <cols>
    <col min="1" max="1" width="17.28515625" style="12" customWidth="1"/>
    <col min="2" max="2" width="20.85546875" style="12" customWidth="1"/>
    <col min="3" max="3" width="18.5703125" style="12" customWidth="1"/>
    <col min="4" max="4" width="23.5703125" style="12" customWidth="1"/>
    <col min="5" max="5" width="26.42578125" style="12" customWidth="1"/>
    <col min="6" max="6" width="19.85546875" style="13" customWidth="1"/>
    <col min="7" max="7" width="11.7109375" style="12" customWidth="1"/>
    <col min="8" max="8" width="11.42578125" style="12" customWidth="1"/>
    <col min="9" max="9" width="16" style="12" customWidth="1"/>
    <col min="10" max="10" width="17.28515625" style="12" customWidth="1"/>
    <col min="11" max="11" width="29.28515625" style="14" customWidth="1"/>
    <col min="12" max="111" width="14.85546875" style="12" customWidth="1"/>
    <col min="112" max="322" width="19.85546875" style="12" customWidth="1"/>
    <col min="323" max="16384" width="8.7109375" style="12"/>
  </cols>
  <sheetData>
    <row r="1" spans="1:111" ht="18.75" x14ac:dyDescent="0.25">
      <c r="A1" s="70" t="s">
        <v>310</v>
      </c>
      <c r="B1" s="70"/>
    </row>
    <row r="2" spans="1:111" ht="18.75" x14ac:dyDescent="0.3">
      <c r="A2" s="74" t="s">
        <v>311</v>
      </c>
      <c r="B2" s="74"/>
      <c r="F2" s="12"/>
      <c r="H2" s="13"/>
      <c r="K2" s="12"/>
      <c r="M2" s="14"/>
    </row>
    <row r="3" spans="1:111" ht="18.75" x14ac:dyDescent="0.3">
      <c r="A3" s="71" t="s">
        <v>312</v>
      </c>
      <c r="B3" s="71"/>
    </row>
    <row r="5" spans="1:111" x14ac:dyDescent="0.25">
      <c r="A5" s="12" t="s">
        <v>7</v>
      </c>
      <c r="B5" s="15">
        <v>90</v>
      </c>
    </row>
    <row r="6" spans="1:111" x14ac:dyDescent="0.25">
      <c r="A6" s="12" t="s">
        <v>2</v>
      </c>
      <c r="B6" s="15">
        <v>60</v>
      </c>
    </row>
    <row r="8" spans="1:111" ht="15.75" thickBot="1" x14ac:dyDescent="0.3">
      <c r="A8" s="24"/>
      <c r="B8" s="24"/>
      <c r="K8" s="20"/>
    </row>
    <row r="9" spans="1:111" s="31" customFormat="1" ht="45" thickTop="1" x14ac:dyDescent="0.25">
      <c r="A9" s="72" t="s">
        <v>293</v>
      </c>
      <c r="B9" s="73"/>
      <c r="C9" s="30"/>
      <c r="D9" s="75" t="s">
        <v>301</v>
      </c>
      <c r="E9" s="75" t="s">
        <v>296</v>
      </c>
      <c r="F9" s="78" t="s">
        <v>294</v>
      </c>
      <c r="G9" s="64" t="s">
        <v>211</v>
      </c>
      <c r="H9" s="64"/>
      <c r="I9" s="64"/>
      <c r="J9" s="65"/>
      <c r="K9" s="36" t="s">
        <v>297</v>
      </c>
      <c r="L9" s="66" t="s">
        <v>298</v>
      </c>
      <c r="M9" s="61"/>
      <c r="N9" s="61"/>
      <c r="O9" s="61"/>
      <c r="P9" s="61"/>
      <c r="Q9" s="61"/>
      <c r="R9" s="61"/>
      <c r="S9" s="61"/>
      <c r="T9" s="61"/>
      <c r="U9" s="61"/>
      <c r="V9" s="61" t="s">
        <v>299</v>
      </c>
      <c r="W9" s="61"/>
      <c r="X9" s="61"/>
      <c r="Y9" s="61"/>
      <c r="Z9" s="61"/>
      <c r="AA9" s="61"/>
      <c r="AB9" s="61"/>
      <c r="AC9" s="61"/>
      <c r="AD9" s="61"/>
      <c r="AE9" s="61"/>
      <c r="AF9" s="61" t="s">
        <v>299</v>
      </c>
      <c r="AG9" s="61"/>
      <c r="AH9" s="61"/>
      <c r="AI9" s="61"/>
      <c r="AJ9" s="61"/>
      <c r="AK9" s="61"/>
      <c r="AL9" s="61"/>
      <c r="AM9" s="61"/>
      <c r="AN9" s="61"/>
      <c r="AO9" s="61"/>
      <c r="AP9" s="61" t="s">
        <v>299</v>
      </c>
      <c r="AQ9" s="61"/>
      <c r="AR9" s="61"/>
      <c r="AS9" s="61"/>
      <c r="AT9" s="61"/>
      <c r="AU9" s="61"/>
      <c r="AV9" s="61"/>
      <c r="AW9" s="61"/>
      <c r="AX9" s="61"/>
      <c r="AY9" s="61"/>
      <c r="AZ9" s="61" t="s">
        <v>299</v>
      </c>
      <c r="BA9" s="61"/>
      <c r="BB9" s="61"/>
      <c r="BC9" s="61"/>
      <c r="BD9" s="61"/>
      <c r="BE9" s="61"/>
      <c r="BF9" s="61"/>
      <c r="BG9" s="61"/>
      <c r="BH9" s="61"/>
      <c r="BI9" s="61"/>
      <c r="BJ9" s="66" t="s">
        <v>298</v>
      </c>
      <c r="BK9" s="61"/>
      <c r="BL9" s="61"/>
      <c r="BM9" s="61"/>
      <c r="BN9" s="61"/>
      <c r="BO9" s="61"/>
      <c r="BP9" s="61"/>
      <c r="BQ9" s="61"/>
      <c r="BR9" s="61"/>
      <c r="BS9" s="61"/>
      <c r="BT9" s="61" t="s">
        <v>299</v>
      </c>
      <c r="BU9" s="61"/>
      <c r="BV9" s="61"/>
      <c r="BW9" s="61"/>
      <c r="BX9" s="61"/>
      <c r="BY9" s="61"/>
      <c r="BZ9" s="61"/>
      <c r="CA9" s="61"/>
      <c r="CB9" s="61"/>
      <c r="CC9" s="61"/>
      <c r="CD9" s="61" t="s">
        <v>299</v>
      </c>
      <c r="CE9" s="61"/>
      <c r="CF9" s="61"/>
      <c r="CG9" s="61"/>
      <c r="CH9" s="61"/>
      <c r="CI9" s="61"/>
      <c r="CJ9" s="61"/>
      <c r="CK9" s="61"/>
      <c r="CL9" s="61"/>
      <c r="CM9" s="61"/>
      <c r="CN9" s="61" t="s">
        <v>299</v>
      </c>
      <c r="CO9" s="61"/>
      <c r="CP9" s="61"/>
      <c r="CQ9" s="61"/>
      <c r="CR9" s="61"/>
      <c r="CS9" s="61"/>
      <c r="CT9" s="61"/>
      <c r="CU9" s="61"/>
      <c r="CV9" s="61"/>
      <c r="CW9" s="61"/>
      <c r="CX9" s="61" t="s">
        <v>299</v>
      </c>
      <c r="CY9" s="61"/>
      <c r="CZ9" s="61"/>
      <c r="DA9" s="61"/>
      <c r="DB9" s="61"/>
      <c r="DC9" s="61"/>
      <c r="DD9" s="61"/>
      <c r="DE9" s="61"/>
      <c r="DF9" s="61"/>
      <c r="DG9" s="61"/>
    </row>
    <row r="10" spans="1:111" s="17" customFormat="1" ht="29.1" customHeight="1" thickBot="1" x14ac:dyDescent="0.3">
      <c r="A10" s="26"/>
      <c r="B10" s="27" t="s">
        <v>292</v>
      </c>
      <c r="C10" s="21"/>
      <c r="D10" s="76"/>
      <c r="E10" s="76"/>
      <c r="F10" s="78"/>
      <c r="G10" s="62" t="s">
        <v>26</v>
      </c>
      <c r="H10" s="62" t="s">
        <v>27</v>
      </c>
      <c r="I10" s="62" t="s">
        <v>28</v>
      </c>
      <c r="J10" s="63" t="s">
        <v>29</v>
      </c>
      <c r="K10" s="37">
        <f>COUNTIF(K12:K61,"&lt;&gt;OK")</f>
        <v>0</v>
      </c>
      <c r="L10" s="40" t="str">
        <f>IF(SUM(L12:L61)=0, "Zero search effort", "")</f>
        <v/>
      </c>
      <c r="M10" s="40" t="str">
        <f t="shared" ref="M10:BX10" si="0">IF(SUM(M12:M61)=0, "Zero search effort", "")</f>
        <v/>
      </c>
      <c r="N10" s="41" t="str">
        <f t="shared" si="0"/>
        <v/>
      </c>
      <c r="O10" s="41" t="str">
        <f t="shared" si="0"/>
        <v/>
      </c>
      <c r="P10" s="41" t="str">
        <f t="shared" si="0"/>
        <v/>
      </c>
      <c r="Q10" s="41" t="str">
        <f t="shared" si="0"/>
        <v/>
      </c>
      <c r="R10" s="41" t="str">
        <f t="shared" si="0"/>
        <v/>
      </c>
      <c r="S10" s="41" t="str">
        <f t="shared" si="0"/>
        <v/>
      </c>
      <c r="T10" s="41" t="str">
        <f t="shared" si="0"/>
        <v/>
      </c>
      <c r="U10" s="41" t="str">
        <f t="shared" si="0"/>
        <v/>
      </c>
      <c r="V10" s="41" t="str">
        <f t="shared" si="0"/>
        <v/>
      </c>
      <c r="W10" s="41" t="str">
        <f t="shared" si="0"/>
        <v/>
      </c>
      <c r="X10" s="41" t="str">
        <f t="shared" si="0"/>
        <v/>
      </c>
      <c r="Y10" s="41" t="str">
        <f t="shared" si="0"/>
        <v/>
      </c>
      <c r="Z10" s="41" t="str">
        <f t="shared" si="0"/>
        <v/>
      </c>
      <c r="AA10" s="41" t="str">
        <f t="shared" si="0"/>
        <v/>
      </c>
      <c r="AB10" s="41" t="str">
        <f t="shared" si="0"/>
        <v/>
      </c>
      <c r="AC10" s="41" t="str">
        <f t="shared" si="0"/>
        <v/>
      </c>
      <c r="AD10" s="41" t="str">
        <f t="shared" si="0"/>
        <v/>
      </c>
      <c r="AE10" s="41" t="str">
        <f t="shared" si="0"/>
        <v/>
      </c>
      <c r="AF10" s="41" t="str">
        <f t="shared" si="0"/>
        <v/>
      </c>
      <c r="AG10" s="41" t="str">
        <f t="shared" si="0"/>
        <v/>
      </c>
      <c r="AH10" s="41" t="str">
        <f t="shared" si="0"/>
        <v/>
      </c>
      <c r="AI10" s="41" t="str">
        <f t="shared" si="0"/>
        <v>Zero search effort</v>
      </c>
      <c r="AJ10" s="41" t="str">
        <f t="shared" si="0"/>
        <v>Zero search effort</v>
      </c>
      <c r="AK10" s="41" t="str">
        <f t="shared" si="0"/>
        <v>Zero search effort</v>
      </c>
      <c r="AL10" s="41" t="str">
        <f t="shared" si="0"/>
        <v>Zero search effort</v>
      </c>
      <c r="AM10" s="41" t="str">
        <f t="shared" si="0"/>
        <v>Zero search effort</v>
      </c>
      <c r="AN10" s="41" t="str">
        <f t="shared" si="0"/>
        <v>Zero search effort</v>
      </c>
      <c r="AO10" s="41" t="str">
        <f t="shared" si="0"/>
        <v>Zero search effort</v>
      </c>
      <c r="AP10" s="41" t="str">
        <f t="shared" si="0"/>
        <v>Zero search effort</v>
      </c>
      <c r="AQ10" s="41" t="str">
        <f t="shared" si="0"/>
        <v>Zero search effort</v>
      </c>
      <c r="AR10" s="41" t="str">
        <f t="shared" si="0"/>
        <v>Zero search effort</v>
      </c>
      <c r="AS10" s="41" t="str">
        <f t="shared" si="0"/>
        <v>Zero search effort</v>
      </c>
      <c r="AT10" s="41" t="str">
        <f t="shared" si="0"/>
        <v>Zero search effort</v>
      </c>
      <c r="AU10" s="41" t="str">
        <f t="shared" si="0"/>
        <v>Zero search effort</v>
      </c>
      <c r="AV10" s="41" t="str">
        <f t="shared" si="0"/>
        <v>Zero search effort</v>
      </c>
      <c r="AW10" s="41" t="str">
        <f t="shared" si="0"/>
        <v>Zero search effort</v>
      </c>
      <c r="AX10" s="41" t="str">
        <f t="shared" si="0"/>
        <v>Zero search effort</v>
      </c>
      <c r="AY10" s="41" t="str">
        <f t="shared" si="0"/>
        <v>Zero search effort</v>
      </c>
      <c r="AZ10" s="41" t="str">
        <f t="shared" si="0"/>
        <v>Zero search effort</v>
      </c>
      <c r="BA10" s="41" t="str">
        <f t="shared" si="0"/>
        <v>Zero search effort</v>
      </c>
      <c r="BB10" s="41" t="str">
        <f t="shared" si="0"/>
        <v>Zero search effort</v>
      </c>
      <c r="BC10" s="41" t="str">
        <f t="shared" si="0"/>
        <v>Zero search effort</v>
      </c>
      <c r="BD10" s="41" t="str">
        <f t="shared" si="0"/>
        <v>Zero search effort</v>
      </c>
      <c r="BE10" s="41" t="str">
        <f t="shared" si="0"/>
        <v>Zero search effort</v>
      </c>
      <c r="BF10" s="41" t="str">
        <f t="shared" si="0"/>
        <v>Zero search effort</v>
      </c>
      <c r="BG10" s="41" t="str">
        <f t="shared" si="0"/>
        <v>Zero search effort</v>
      </c>
      <c r="BH10" s="41" t="str">
        <f t="shared" si="0"/>
        <v>Zero search effort</v>
      </c>
      <c r="BI10" s="41" t="str">
        <f t="shared" si="0"/>
        <v>Zero search effort</v>
      </c>
      <c r="BJ10" s="41" t="str">
        <f t="shared" si="0"/>
        <v>Zero search effort</v>
      </c>
      <c r="BK10" s="41" t="str">
        <f t="shared" si="0"/>
        <v>Zero search effort</v>
      </c>
      <c r="BL10" s="41" t="str">
        <f t="shared" si="0"/>
        <v>Zero search effort</v>
      </c>
      <c r="BM10" s="41" t="str">
        <f t="shared" si="0"/>
        <v>Zero search effort</v>
      </c>
      <c r="BN10" s="41" t="str">
        <f t="shared" si="0"/>
        <v>Zero search effort</v>
      </c>
      <c r="BO10" s="41" t="str">
        <f t="shared" si="0"/>
        <v>Zero search effort</v>
      </c>
      <c r="BP10" s="41" t="str">
        <f t="shared" si="0"/>
        <v>Zero search effort</v>
      </c>
      <c r="BQ10" s="41" t="str">
        <f t="shared" si="0"/>
        <v>Zero search effort</v>
      </c>
      <c r="BR10" s="41" t="str">
        <f t="shared" si="0"/>
        <v>Zero search effort</v>
      </c>
      <c r="BS10" s="41" t="str">
        <f t="shared" si="0"/>
        <v>Zero search effort</v>
      </c>
      <c r="BT10" s="41" t="str">
        <f t="shared" si="0"/>
        <v>Zero search effort</v>
      </c>
      <c r="BU10" s="41" t="str">
        <f t="shared" si="0"/>
        <v>Zero search effort</v>
      </c>
      <c r="BV10" s="41" t="str">
        <f t="shared" si="0"/>
        <v>Zero search effort</v>
      </c>
      <c r="BW10" s="41" t="str">
        <f t="shared" si="0"/>
        <v>Zero search effort</v>
      </c>
      <c r="BX10" s="41" t="str">
        <f t="shared" si="0"/>
        <v>Zero search effort</v>
      </c>
      <c r="BY10" s="41" t="str">
        <f t="shared" ref="BY10:DG10" si="1">IF(SUM(BY12:BY61)=0, "Zero search effort", "")</f>
        <v>Zero search effort</v>
      </c>
      <c r="BZ10" s="41" t="str">
        <f t="shared" si="1"/>
        <v>Zero search effort</v>
      </c>
      <c r="CA10" s="41" t="str">
        <f t="shared" si="1"/>
        <v>Zero search effort</v>
      </c>
      <c r="CB10" s="41" t="str">
        <f t="shared" si="1"/>
        <v>Zero search effort</v>
      </c>
      <c r="CC10" s="41" t="str">
        <f t="shared" si="1"/>
        <v>Zero search effort</v>
      </c>
      <c r="CD10" s="41" t="str">
        <f t="shared" si="1"/>
        <v>Zero search effort</v>
      </c>
      <c r="CE10" s="41" t="str">
        <f t="shared" si="1"/>
        <v>Zero search effort</v>
      </c>
      <c r="CF10" s="41" t="str">
        <f t="shared" si="1"/>
        <v>Zero search effort</v>
      </c>
      <c r="CG10" s="41" t="str">
        <f t="shared" si="1"/>
        <v>Zero search effort</v>
      </c>
      <c r="CH10" s="41" t="str">
        <f t="shared" si="1"/>
        <v>Zero search effort</v>
      </c>
      <c r="CI10" s="41" t="str">
        <f t="shared" si="1"/>
        <v>Zero search effort</v>
      </c>
      <c r="CJ10" s="41" t="str">
        <f t="shared" si="1"/>
        <v>Zero search effort</v>
      </c>
      <c r="CK10" s="41" t="str">
        <f t="shared" si="1"/>
        <v>Zero search effort</v>
      </c>
      <c r="CL10" s="41" t="str">
        <f t="shared" si="1"/>
        <v>Zero search effort</v>
      </c>
      <c r="CM10" s="41" t="str">
        <f t="shared" si="1"/>
        <v>Zero search effort</v>
      </c>
      <c r="CN10" s="41" t="str">
        <f t="shared" si="1"/>
        <v>Zero search effort</v>
      </c>
      <c r="CO10" s="41" t="str">
        <f t="shared" si="1"/>
        <v>Zero search effort</v>
      </c>
      <c r="CP10" s="41" t="str">
        <f t="shared" si="1"/>
        <v>Zero search effort</v>
      </c>
      <c r="CQ10" s="41" t="str">
        <f t="shared" si="1"/>
        <v>Zero search effort</v>
      </c>
      <c r="CR10" s="41" t="str">
        <f t="shared" si="1"/>
        <v>Zero search effort</v>
      </c>
      <c r="CS10" s="41" t="str">
        <f t="shared" si="1"/>
        <v>Zero search effort</v>
      </c>
      <c r="CT10" s="41" t="str">
        <f t="shared" si="1"/>
        <v>Zero search effort</v>
      </c>
      <c r="CU10" s="41" t="str">
        <f t="shared" si="1"/>
        <v>Zero search effort</v>
      </c>
      <c r="CV10" s="41" t="str">
        <f t="shared" si="1"/>
        <v>Zero search effort</v>
      </c>
      <c r="CW10" s="41" t="str">
        <f t="shared" si="1"/>
        <v>Zero search effort</v>
      </c>
      <c r="CX10" s="41" t="str">
        <f t="shared" si="1"/>
        <v>Zero search effort</v>
      </c>
      <c r="CY10" s="41" t="str">
        <f t="shared" si="1"/>
        <v>Zero search effort</v>
      </c>
      <c r="CZ10" s="41" t="str">
        <f t="shared" si="1"/>
        <v>Zero search effort</v>
      </c>
      <c r="DA10" s="41" t="str">
        <f t="shared" si="1"/>
        <v>Zero search effort</v>
      </c>
      <c r="DB10" s="41" t="str">
        <f t="shared" si="1"/>
        <v>Zero search effort</v>
      </c>
      <c r="DC10" s="41" t="str">
        <f t="shared" si="1"/>
        <v>Zero search effort</v>
      </c>
      <c r="DD10" s="41" t="str">
        <f t="shared" si="1"/>
        <v>Zero search effort</v>
      </c>
      <c r="DE10" s="41" t="str">
        <f t="shared" si="1"/>
        <v>Zero search effort</v>
      </c>
      <c r="DF10" s="41" t="str">
        <f t="shared" si="1"/>
        <v>Zero search effort</v>
      </c>
      <c r="DG10" s="41" t="str">
        <f t="shared" si="1"/>
        <v>Zero search effort</v>
      </c>
    </row>
    <row r="11" spans="1:111" s="18" customFormat="1" ht="44.25" x14ac:dyDescent="0.25">
      <c r="A11" s="43" t="s">
        <v>214</v>
      </c>
      <c r="B11" s="44" t="s">
        <v>219</v>
      </c>
      <c r="C11" s="22"/>
      <c r="D11" s="77"/>
      <c r="E11" s="77"/>
      <c r="F11" s="78"/>
      <c r="G11" s="62"/>
      <c r="H11" s="62"/>
      <c r="I11" s="62"/>
      <c r="J11" s="62"/>
      <c r="K11" s="38" t="s">
        <v>295</v>
      </c>
      <c r="L11" s="16" t="s">
        <v>111</v>
      </c>
      <c r="M11" s="16" t="s">
        <v>112</v>
      </c>
      <c r="N11" s="16" t="s">
        <v>113</v>
      </c>
      <c r="O11" s="16" t="s">
        <v>114</v>
      </c>
      <c r="P11" s="16" t="s">
        <v>115</v>
      </c>
      <c r="Q11" s="16" t="s">
        <v>116</v>
      </c>
      <c r="R11" s="16" t="s">
        <v>117</v>
      </c>
      <c r="S11" s="16" t="s">
        <v>118</v>
      </c>
      <c r="T11" s="16" t="s">
        <v>119</v>
      </c>
      <c r="U11" s="16" t="s">
        <v>120</v>
      </c>
      <c r="V11" s="16" t="s">
        <v>121</v>
      </c>
      <c r="W11" s="16" t="s">
        <v>122</v>
      </c>
      <c r="X11" s="16" t="s">
        <v>123</v>
      </c>
      <c r="Y11" s="16" t="s">
        <v>124</v>
      </c>
      <c r="Z11" s="16" t="s">
        <v>125</v>
      </c>
      <c r="AA11" s="16" t="s">
        <v>126</v>
      </c>
      <c r="AB11" s="16" t="s">
        <v>127</v>
      </c>
      <c r="AC11" s="16" t="s">
        <v>128</v>
      </c>
      <c r="AD11" s="16" t="s">
        <v>129</v>
      </c>
      <c r="AE11" s="16" t="s">
        <v>130</v>
      </c>
      <c r="AF11" s="16" t="s">
        <v>131</v>
      </c>
      <c r="AG11" s="16" t="s">
        <v>132</v>
      </c>
      <c r="AH11" s="16" t="s">
        <v>133</v>
      </c>
      <c r="AI11" s="16" t="s">
        <v>134</v>
      </c>
      <c r="AJ11" s="16" t="s">
        <v>135</v>
      </c>
      <c r="AK11" s="16" t="s">
        <v>136</v>
      </c>
      <c r="AL11" s="16" t="s">
        <v>137</v>
      </c>
      <c r="AM11" s="16" t="s">
        <v>138</v>
      </c>
      <c r="AN11" s="16" t="s">
        <v>139</v>
      </c>
      <c r="AO11" s="16" t="s">
        <v>140</v>
      </c>
      <c r="AP11" s="16" t="s">
        <v>141</v>
      </c>
      <c r="AQ11" s="16" t="s">
        <v>142</v>
      </c>
      <c r="AR11" s="16" t="s">
        <v>143</v>
      </c>
      <c r="AS11" s="16" t="s">
        <v>144</v>
      </c>
      <c r="AT11" s="16" t="s">
        <v>145</v>
      </c>
      <c r="AU11" s="16" t="s">
        <v>146</v>
      </c>
      <c r="AV11" s="16" t="s">
        <v>147</v>
      </c>
      <c r="AW11" s="16" t="s">
        <v>148</v>
      </c>
      <c r="AX11" s="16" t="s">
        <v>149</v>
      </c>
      <c r="AY11" s="16" t="s">
        <v>150</v>
      </c>
      <c r="AZ11" s="16" t="s">
        <v>151</v>
      </c>
      <c r="BA11" s="16" t="s">
        <v>152</v>
      </c>
      <c r="BB11" s="16" t="s">
        <v>153</v>
      </c>
      <c r="BC11" s="16" t="s">
        <v>154</v>
      </c>
      <c r="BD11" s="16" t="s">
        <v>155</v>
      </c>
      <c r="BE11" s="16" t="s">
        <v>156</v>
      </c>
      <c r="BF11" s="16" t="s">
        <v>157</v>
      </c>
      <c r="BG11" s="16" t="s">
        <v>158</v>
      </c>
      <c r="BH11" s="16" t="s">
        <v>159</v>
      </c>
      <c r="BI11" s="16" t="s">
        <v>160</v>
      </c>
      <c r="BJ11" s="16" t="s">
        <v>161</v>
      </c>
      <c r="BK11" s="16" t="s">
        <v>162</v>
      </c>
      <c r="BL11" s="16" t="s">
        <v>163</v>
      </c>
      <c r="BM11" s="16" t="s">
        <v>164</v>
      </c>
      <c r="BN11" s="16" t="s">
        <v>165</v>
      </c>
      <c r="BO11" s="16" t="s">
        <v>166</v>
      </c>
      <c r="BP11" s="16" t="s">
        <v>167</v>
      </c>
      <c r="BQ11" s="16" t="s">
        <v>168</v>
      </c>
      <c r="BR11" s="16" t="s">
        <v>169</v>
      </c>
      <c r="BS11" s="16" t="s">
        <v>170</v>
      </c>
      <c r="BT11" s="16" t="s">
        <v>171</v>
      </c>
      <c r="BU11" s="16" t="s">
        <v>172</v>
      </c>
      <c r="BV11" s="16" t="s">
        <v>173</v>
      </c>
      <c r="BW11" s="16" t="s">
        <v>174</v>
      </c>
      <c r="BX11" s="16" t="s">
        <v>175</v>
      </c>
      <c r="BY11" s="16" t="s">
        <v>176</v>
      </c>
      <c r="BZ11" s="16" t="s">
        <v>177</v>
      </c>
      <c r="CA11" s="16" t="s">
        <v>178</v>
      </c>
      <c r="CB11" s="16" t="s">
        <v>179</v>
      </c>
      <c r="CC11" s="16" t="s">
        <v>180</v>
      </c>
      <c r="CD11" s="16" t="s">
        <v>181</v>
      </c>
      <c r="CE11" s="16" t="s">
        <v>182</v>
      </c>
      <c r="CF11" s="16" t="s">
        <v>183</v>
      </c>
      <c r="CG11" s="16" t="s">
        <v>184</v>
      </c>
      <c r="CH11" s="16" t="s">
        <v>185</v>
      </c>
      <c r="CI11" s="16" t="s">
        <v>186</v>
      </c>
      <c r="CJ11" s="16" t="s">
        <v>187</v>
      </c>
      <c r="CK11" s="16" t="s">
        <v>188</v>
      </c>
      <c r="CL11" s="16" t="s">
        <v>189</v>
      </c>
      <c r="CM11" s="16" t="s">
        <v>190</v>
      </c>
      <c r="CN11" s="16" t="s">
        <v>191</v>
      </c>
      <c r="CO11" s="16" t="s">
        <v>192</v>
      </c>
      <c r="CP11" s="16" t="s">
        <v>193</v>
      </c>
      <c r="CQ11" s="16" t="s">
        <v>194</v>
      </c>
      <c r="CR11" s="16" t="s">
        <v>195</v>
      </c>
      <c r="CS11" s="16" t="s">
        <v>196</v>
      </c>
      <c r="CT11" s="16" t="s">
        <v>197</v>
      </c>
      <c r="CU11" s="16" t="s">
        <v>198</v>
      </c>
      <c r="CV11" s="16" t="s">
        <v>199</v>
      </c>
      <c r="CW11" s="16" t="s">
        <v>200</v>
      </c>
      <c r="CX11" s="16" t="s">
        <v>201</v>
      </c>
      <c r="CY11" s="16" t="s">
        <v>202</v>
      </c>
      <c r="CZ11" s="16" t="s">
        <v>203</v>
      </c>
      <c r="DA11" s="16" t="s">
        <v>204</v>
      </c>
      <c r="DB11" s="16" t="s">
        <v>205</v>
      </c>
      <c r="DC11" s="16" t="s">
        <v>206</v>
      </c>
      <c r="DD11" s="16" t="s">
        <v>207</v>
      </c>
      <c r="DE11" s="16" t="s">
        <v>208</v>
      </c>
      <c r="DF11" s="16" t="s">
        <v>209</v>
      </c>
      <c r="DG11" s="16" t="s">
        <v>210</v>
      </c>
    </row>
    <row r="12" spans="1:111" x14ac:dyDescent="0.25">
      <c r="A12" s="28" t="s">
        <v>111</v>
      </c>
      <c r="B12" s="32">
        <f>IF(K$10=0,'Turbine DWP calcs part 2'!EI52, "Data error")</f>
        <v>0.54945054945054905</v>
      </c>
      <c r="C12" s="23"/>
      <c r="D12" s="35">
        <f>COUNTIF(L$63:DG$63,"&gt;0")</f>
        <v>23</v>
      </c>
      <c r="E12" s="35">
        <f t="shared" ref="E12:E43" si="2">IF(D12&gt;0, SUM(L12:DG12)/D12,0)</f>
        <v>1</v>
      </c>
      <c r="F12" s="19" t="s">
        <v>242</v>
      </c>
      <c r="G12">
        <v>3</v>
      </c>
      <c r="H12">
        <v>0</v>
      </c>
      <c r="I12">
        <v>0</v>
      </c>
      <c r="J12">
        <v>0</v>
      </c>
      <c r="K12" s="39" t="str">
        <f t="shared" ref="K12:K43" si="3">IF(SUM(G12:J12)&gt;0, IF(E12&lt;=0, "Carcass associated with zero search effort!","OK"), "OK")</f>
        <v>OK</v>
      </c>
      <c r="L12" s="15">
        <v>1</v>
      </c>
      <c r="M12" s="15">
        <v>1</v>
      </c>
      <c r="N12" s="15">
        <v>1</v>
      </c>
      <c r="O12" s="15">
        <v>1</v>
      </c>
      <c r="P12" s="15">
        <v>1</v>
      </c>
      <c r="Q12" s="15">
        <v>1</v>
      </c>
      <c r="R12" s="15">
        <v>1</v>
      </c>
      <c r="S12" s="15">
        <v>1</v>
      </c>
      <c r="T12" s="15">
        <v>1</v>
      </c>
      <c r="U12" s="15">
        <v>1</v>
      </c>
      <c r="V12" s="15">
        <v>1</v>
      </c>
      <c r="W12" s="15">
        <v>1</v>
      </c>
      <c r="X12" s="15">
        <v>1</v>
      </c>
      <c r="Y12" s="15">
        <v>1</v>
      </c>
      <c r="Z12" s="15">
        <v>1</v>
      </c>
      <c r="AA12" s="15">
        <v>1</v>
      </c>
      <c r="AB12" s="15">
        <v>1</v>
      </c>
      <c r="AC12" s="15">
        <v>1</v>
      </c>
      <c r="AD12" s="15">
        <v>1</v>
      </c>
      <c r="AE12" s="15">
        <v>1</v>
      </c>
      <c r="AF12" s="15">
        <v>1</v>
      </c>
      <c r="AG12" s="15">
        <v>1</v>
      </c>
      <c r="AH12" s="15">
        <v>1</v>
      </c>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row>
    <row r="13" spans="1:111" ht="17.25" customHeight="1" x14ac:dyDescent="0.25">
      <c r="A13" s="28" t="s">
        <v>112</v>
      </c>
      <c r="B13" s="32">
        <f>IF(K$10=0,'Turbine DWP calcs part 2'!EI53, "Data error")</f>
        <v>0.54945054945054905</v>
      </c>
      <c r="C13" s="23"/>
      <c r="D13" s="35">
        <f t="shared" ref="D13:D61" si="4">COUNTIF(L$63:DG$63,"&gt;0")</f>
        <v>23</v>
      </c>
      <c r="E13" s="35">
        <f t="shared" si="2"/>
        <v>1</v>
      </c>
      <c r="F13" s="19" t="s">
        <v>243</v>
      </c>
      <c r="G13">
        <v>5</v>
      </c>
      <c r="H13">
        <v>0</v>
      </c>
      <c r="I13">
        <v>2</v>
      </c>
      <c r="J13">
        <v>1</v>
      </c>
      <c r="K13" s="39" t="str">
        <f t="shared" si="3"/>
        <v>OK</v>
      </c>
      <c r="L13" s="15">
        <v>1</v>
      </c>
      <c r="M13" s="15">
        <v>1</v>
      </c>
      <c r="N13" s="15">
        <v>1</v>
      </c>
      <c r="O13" s="15">
        <v>1</v>
      </c>
      <c r="P13" s="15">
        <v>1</v>
      </c>
      <c r="Q13" s="15">
        <v>1</v>
      </c>
      <c r="R13" s="15">
        <v>1</v>
      </c>
      <c r="S13" s="15">
        <v>1</v>
      </c>
      <c r="T13" s="15">
        <v>1</v>
      </c>
      <c r="U13" s="15">
        <v>1</v>
      </c>
      <c r="V13" s="15">
        <v>1</v>
      </c>
      <c r="W13" s="15">
        <v>1</v>
      </c>
      <c r="X13" s="15">
        <v>1</v>
      </c>
      <c r="Y13" s="15">
        <v>1</v>
      </c>
      <c r="Z13" s="15">
        <v>1</v>
      </c>
      <c r="AA13" s="15">
        <v>1</v>
      </c>
      <c r="AB13" s="15">
        <v>1</v>
      </c>
      <c r="AC13" s="15">
        <v>1</v>
      </c>
      <c r="AD13" s="15">
        <v>1</v>
      </c>
      <c r="AE13" s="15">
        <v>1</v>
      </c>
      <c r="AF13" s="15">
        <v>1</v>
      </c>
      <c r="AG13" s="15">
        <v>1</v>
      </c>
      <c r="AH13" s="15">
        <v>1</v>
      </c>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row>
    <row r="14" spans="1:111" x14ac:dyDescent="0.25">
      <c r="A14" s="28" t="s">
        <v>113</v>
      </c>
      <c r="B14" s="32">
        <f>IF(K$10=0,'Turbine DWP calcs part 2'!EI54, "Data error")</f>
        <v>0.54945054945054905</v>
      </c>
      <c r="C14" s="23"/>
      <c r="D14" s="35">
        <f t="shared" si="4"/>
        <v>23</v>
      </c>
      <c r="E14" s="35">
        <f t="shared" si="2"/>
        <v>1</v>
      </c>
      <c r="F14" s="19" t="s">
        <v>244</v>
      </c>
      <c r="G14">
        <v>7</v>
      </c>
      <c r="H14">
        <v>0</v>
      </c>
      <c r="I14">
        <v>2</v>
      </c>
      <c r="J14">
        <v>0</v>
      </c>
      <c r="K14" s="39" t="str">
        <f t="shared" si="3"/>
        <v>OK</v>
      </c>
      <c r="L14" s="15">
        <v>1</v>
      </c>
      <c r="M14" s="15">
        <v>1</v>
      </c>
      <c r="N14" s="15">
        <v>1</v>
      </c>
      <c r="O14" s="15">
        <v>1</v>
      </c>
      <c r="P14" s="15">
        <v>1</v>
      </c>
      <c r="Q14" s="15">
        <v>1</v>
      </c>
      <c r="R14" s="15">
        <v>1</v>
      </c>
      <c r="S14" s="15">
        <v>1</v>
      </c>
      <c r="T14" s="15">
        <v>1</v>
      </c>
      <c r="U14" s="15">
        <v>1</v>
      </c>
      <c r="V14" s="15">
        <v>1</v>
      </c>
      <c r="W14" s="15">
        <v>1</v>
      </c>
      <c r="X14" s="15">
        <v>1</v>
      </c>
      <c r="Y14" s="15">
        <v>1</v>
      </c>
      <c r="Z14" s="15">
        <v>1</v>
      </c>
      <c r="AA14" s="15">
        <v>1</v>
      </c>
      <c r="AB14" s="15">
        <v>1</v>
      </c>
      <c r="AC14" s="15">
        <v>1</v>
      </c>
      <c r="AD14" s="15">
        <v>1</v>
      </c>
      <c r="AE14" s="15">
        <v>1</v>
      </c>
      <c r="AF14" s="15">
        <v>1</v>
      </c>
      <c r="AG14" s="15">
        <v>1</v>
      </c>
      <c r="AH14" s="15">
        <v>1</v>
      </c>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row>
    <row r="15" spans="1:111" x14ac:dyDescent="0.25">
      <c r="A15" s="28" t="s">
        <v>114</v>
      </c>
      <c r="B15" s="32">
        <f>IF(K$10=0,'Turbine DWP calcs part 2'!EI55, "Data error")</f>
        <v>0.54945054945054905</v>
      </c>
      <c r="C15" s="23"/>
      <c r="D15" s="35">
        <f t="shared" si="4"/>
        <v>23</v>
      </c>
      <c r="E15" s="35">
        <f t="shared" si="2"/>
        <v>1</v>
      </c>
      <c r="F15" s="19" t="s">
        <v>245</v>
      </c>
      <c r="G15">
        <v>5</v>
      </c>
      <c r="H15">
        <v>0</v>
      </c>
      <c r="I15">
        <v>2</v>
      </c>
      <c r="J15">
        <v>0</v>
      </c>
      <c r="K15" s="39" t="str">
        <f t="shared" si="3"/>
        <v>OK</v>
      </c>
      <c r="L15" s="15">
        <v>1</v>
      </c>
      <c r="M15" s="15">
        <v>1</v>
      </c>
      <c r="N15" s="15">
        <v>1</v>
      </c>
      <c r="O15" s="15">
        <v>1</v>
      </c>
      <c r="P15" s="15">
        <v>1</v>
      </c>
      <c r="Q15" s="15">
        <v>1</v>
      </c>
      <c r="R15" s="15">
        <v>1</v>
      </c>
      <c r="S15" s="15">
        <v>1</v>
      </c>
      <c r="T15" s="15">
        <v>1</v>
      </c>
      <c r="U15" s="15">
        <v>1</v>
      </c>
      <c r="V15" s="15">
        <v>1</v>
      </c>
      <c r="W15" s="15">
        <v>1</v>
      </c>
      <c r="X15" s="15">
        <v>1</v>
      </c>
      <c r="Y15" s="15">
        <v>1</v>
      </c>
      <c r="Z15" s="15">
        <v>1</v>
      </c>
      <c r="AA15" s="15">
        <v>1</v>
      </c>
      <c r="AB15" s="15">
        <v>1</v>
      </c>
      <c r="AC15" s="15">
        <v>1</v>
      </c>
      <c r="AD15" s="15">
        <v>1</v>
      </c>
      <c r="AE15" s="15">
        <v>1</v>
      </c>
      <c r="AF15" s="15">
        <v>1</v>
      </c>
      <c r="AG15" s="15">
        <v>1</v>
      </c>
      <c r="AH15" s="15">
        <v>1</v>
      </c>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row>
    <row r="16" spans="1:111" x14ac:dyDescent="0.25">
      <c r="A16" s="28" t="s">
        <v>115</v>
      </c>
      <c r="B16" s="32">
        <f>IF(K$10=0,'Turbine DWP calcs part 2'!EI56, "Data error")</f>
        <v>0.54945054945054905</v>
      </c>
      <c r="C16" s="23"/>
      <c r="D16" s="35">
        <f t="shared" si="4"/>
        <v>23</v>
      </c>
      <c r="E16" s="35">
        <f t="shared" si="2"/>
        <v>1</v>
      </c>
      <c r="F16" s="19" t="s">
        <v>246</v>
      </c>
      <c r="G16">
        <v>9</v>
      </c>
      <c r="H16">
        <v>0</v>
      </c>
      <c r="I16">
        <v>1</v>
      </c>
      <c r="J16">
        <v>1</v>
      </c>
      <c r="K16" s="39" t="str">
        <f t="shared" si="3"/>
        <v>OK</v>
      </c>
      <c r="L16" s="15">
        <v>1</v>
      </c>
      <c r="M16" s="15">
        <v>1</v>
      </c>
      <c r="N16" s="15">
        <v>1</v>
      </c>
      <c r="O16" s="15">
        <v>1</v>
      </c>
      <c r="P16" s="15">
        <v>1</v>
      </c>
      <c r="Q16" s="15">
        <v>1</v>
      </c>
      <c r="R16" s="15">
        <v>1</v>
      </c>
      <c r="S16" s="15">
        <v>1</v>
      </c>
      <c r="T16" s="15">
        <v>1</v>
      </c>
      <c r="U16" s="15">
        <v>1</v>
      </c>
      <c r="V16" s="15">
        <v>1</v>
      </c>
      <c r="W16" s="15">
        <v>1</v>
      </c>
      <c r="X16" s="15">
        <v>1</v>
      </c>
      <c r="Y16" s="15">
        <v>1</v>
      </c>
      <c r="Z16" s="15">
        <v>1</v>
      </c>
      <c r="AA16" s="15">
        <v>1</v>
      </c>
      <c r="AB16" s="15">
        <v>1</v>
      </c>
      <c r="AC16" s="15">
        <v>1</v>
      </c>
      <c r="AD16" s="15">
        <v>1</v>
      </c>
      <c r="AE16" s="15">
        <v>1</v>
      </c>
      <c r="AF16" s="15">
        <v>1</v>
      </c>
      <c r="AG16" s="15">
        <v>1</v>
      </c>
      <c r="AH16" s="15">
        <v>1</v>
      </c>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row>
    <row r="17" spans="1:111" x14ac:dyDescent="0.25">
      <c r="A17" s="28" t="s">
        <v>116</v>
      </c>
      <c r="B17" s="32">
        <f>IF(K$10=0,'Turbine DWP calcs part 2'!EI57, "Data error")</f>
        <v>0.54945054945054905</v>
      </c>
      <c r="C17" s="23"/>
      <c r="D17" s="35">
        <f t="shared" si="4"/>
        <v>23</v>
      </c>
      <c r="E17" s="35">
        <f t="shared" si="2"/>
        <v>1</v>
      </c>
      <c r="F17" s="19" t="s">
        <v>247</v>
      </c>
      <c r="G17">
        <v>4</v>
      </c>
      <c r="H17">
        <v>0</v>
      </c>
      <c r="I17">
        <v>2</v>
      </c>
      <c r="J17">
        <v>1</v>
      </c>
      <c r="K17" s="39" t="str">
        <f t="shared" si="3"/>
        <v>OK</v>
      </c>
      <c r="L17" s="15">
        <v>1</v>
      </c>
      <c r="M17" s="15">
        <v>1</v>
      </c>
      <c r="N17" s="15">
        <v>1</v>
      </c>
      <c r="O17" s="15">
        <v>1</v>
      </c>
      <c r="P17" s="15">
        <v>1</v>
      </c>
      <c r="Q17" s="15">
        <v>1</v>
      </c>
      <c r="R17" s="15">
        <v>1</v>
      </c>
      <c r="S17" s="15">
        <v>1</v>
      </c>
      <c r="T17" s="15">
        <v>1</v>
      </c>
      <c r="U17" s="15">
        <v>1</v>
      </c>
      <c r="V17" s="15">
        <v>1</v>
      </c>
      <c r="W17" s="15">
        <v>1</v>
      </c>
      <c r="X17" s="15">
        <v>1</v>
      </c>
      <c r="Y17" s="15">
        <v>1</v>
      </c>
      <c r="Z17" s="15">
        <v>1</v>
      </c>
      <c r="AA17" s="15">
        <v>1</v>
      </c>
      <c r="AB17" s="15">
        <v>1</v>
      </c>
      <c r="AC17" s="15">
        <v>1</v>
      </c>
      <c r="AD17" s="15">
        <v>1</v>
      </c>
      <c r="AE17" s="15">
        <v>1</v>
      </c>
      <c r="AF17" s="15">
        <v>1</v>
      </c>
      <c r="AG17" s="15">
        <v>1</v>
      </c>
      <c r="AH17" s="15">
        <v>1</v>
      </c>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row>
    <row r="18" spans="1:111" x14ac:dyDescent="0.25">
      <c r="A18" s="28" t="s">
        <v>117</v>
      </c>
      <c r="B18" s="32">
        <f>IF(K$10=0,'Turbine DWP calcs part 2'!EI58, "Data error")</f>
        <v>0.54945054945054905</v>
      </c>
      <c r="C18" s="23"/>
      <c r="D18" s="35">
        <f t="shared" si="4"/>
        <v>23</v>
      </c>
      <c r="E18" s="35">
        <f t="shared" si="2"/>
        <v>1</v>
      </c>
      <c r="F18" s="19" t="s">
        <v>248</v>
      </c>
      <c r="G18">
        <v>6</v>
      </c>
      <c r="H18">
        <v>1</v>
      </c>
      <c r="I18">
        <v>2</v>
      </c>
      <c r="J18">
        <v>1</v>
      </c>
      <c r="K18" s="39" t="str">
        <f t="shared" si="3"/>
        <v>OK</v>
      </c>
      <c r="L18" s="15">
        <v>1</v>
      </c>
      <c r="M18" s="15">
        <v>1</v>
      </c>
      <c r="N18" s="15">
        <v>1</v>
      </c>
      <c r="O18" s="15">
        <v>1</v>
      </c>
      <c r="P18" s="15">
        <v>1</v>
      </c>
      <c r="Q18" s="15">
        <v>1</v>
      </c>
      <c r="R18" s="15">
        <v>1</v>
      </c>
      <c r="S18" s="15">
        <v>1</v>
      </c>
      <c r="T18" s="15">
        <v>1</v>
      </c>
      <c r="U18" s="15">
        <v>1</v>
      </c>
      <c r="V18" s="15">
        <v>1</v>
      </c>
      <c r="W18" s="15">
        <v>1</v>
      </c>
      <c r="X18" s="15">
        <v>1</v>
      </c>
      <c r="Y18" s="15">
        <v>1</v>
      </c>
      <c r="Z18" s="15">
        <v>1</v>
      </c>
      <c r="AA18" s="15">
        <v>1</v>
      </c>
      <c r="AB18" s="15">
        <v>1</v>
      </c>
      <c r="AC18" s="15">
        <v>1</v>
      </c>
      <c r="AD18" s="15">
        <v>1</v>
      </c>
      <c r="AE18" s="15">
        <v>1</v>
      </c>
      <c r="AF18" s="15">
        <v>1</v>
      </c>
      <c r="AG18" s="15">
        <v>1</v>
      </c>
      <c r="AH18" s="15">
        <v>1</v>
      </c>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row>
    <row r="19" spans="1:111" x14ac:dyDescent="0.25">
      <c r="A19" s="28" t="s">
        <v>118</v>
      </c>
      <c r="B19" s="32">
        <f>IF(K$10=0,'Turbine DWP calcs part 2'!EI59, "Data error")</f>
        <v>0.54945054945054905</v>
      </c>
      <c r="C19" s="23"/>
      <c r="D19" s="35">
        <f t="shared" si="4"/>
        <v>23</v>
      </c>
      <c r="E19" s="35">
        <f t="shared" si="2"/>
        <v>1</v>
      </c>
      <c r="F19" s="19" t="s">
        <v>249</v>
      </c>
      <c r="G19">
        <v>3</v>
      </c>
      <c r="H19">
        <v>0</v>
      </c>
      <c r="I19">
        <v>1</v>
      </c>
      <c r="J19">
        <v>1</v>
      </c>
      <c r="K19" s="39" t="str">
        <f t="shared" si="3"/>
        <v>OK</v>
      </c>
      <c r="L19" s="15">
        <v>1</v>
      </c>
      <c r="M19" s="15">
        <v>1</v>
      </c>
      <c r="N19" s="15">
        <v>1</v>
      </c>
      <c r="O19" s="15">
        <v>1</v>
      </c>
      <c r="P19" s="15">
        <v>1</v>
      </c>
      <c r="Q19" s="15">
        <v>1</v>
      </c>
      <c r="R19" s="15">
        <v>1</v>
      </c>
      <c r="S19" s="15">
        <v>1</v>
      </c>
      <c r="T19" s="15">
        <v>1</v>
      </c>
      <c r="U19" s="15">
        <v>1</v>
      </c>
      <c r="V19" s="15">
        <v>1</v>
      </c>
      <c r="W19" s="15">
        <v>1</v>
      </c>
      <c r="X19" s="15">
        <v>1</v>
      </c>
      <c r="Y19" s="15">
        <v>1</v>
      </c>
      <c r="Z19" s="15">
        <v>1</v>
      </c>
      <c r="AA19" s="15">
        <v>1</v>
      </c>
      <c r="AB19" s="15">
        <v>1</v>
      </c>
      <c r="AC19" s="15">
        <v>1</v>
      </c>
      <c r="AD19" s="15">
        <v>1</v>
      </c>
      <c r="AE19" s="15">
        <v>1</v>
      </c>
      <c r="AF19" s="15">
        <v>1</v>
      </c>
      <c r="AG19" s="15">
        <v>1</v>
      </c>
      <c r="AH19" s="15">
        <v>1</v>
      </c>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row>
    <row r="20" spans="1:111" x14ac:dyDescent="0.25">
      <c r="A20" s="28" t="s">
        <v>119</v>
      </c>
      <c r="B20" s="32">
        <f>IF(K$10=0,'Turbine DWP calcs part 2'!EI60, "Data error")</f>
        <v>0.54945054945054905</v>
      </c>
      <c r="C20" s="23"/>
      <c r="D20" s="35">
        <f t="shared" si="4"/>
        <v>23</v>
      </c>
      <c r="E20" s="35">
        <f t="shared" si="2"/>
        <v>1</v>
      </c>
      <c r="F20" s="19" t="s">
        <v>250</v>
      </c>
      <c r="G20">
        <v>4</v>
      </c>
      <c r="H20">
        <v>4</v>
      </c>
      <c r="I20">
        <v>0</v>
      </c>
      <c r="J20">
        <v>2</v>
      </c>
      <c r="K20" s="39" t="str">
        <f t="shared" si="3"/>
        <v>OK</v>
      </c>
      <c r="L20" s="15">
        <v>1</v>
      </c>
      <c r="M20" s="15">
        <v>1</v>
      </c>
      <c r="N20" s="15">
        <v>1</v>
      </c>
      <c r="O20" s="15">
        <v>1</v>
      </c>
      <c r="P20" s="15">
        <v>1</v>
      </c>
      <c r="Q20" s="15">
        <v>1</v>
      </c>
      <c r="R20" s="15">
        <v>1</v>
      </c>
      <c r="S20" s="15">
        <v>1</v>
      </c>
      <c r="T20" s="15">
        <v>1</v>
      </c>
      <c r="U20" s="15">
        <v>1</v>
      </c>
      <c r="V20" s="15">
        <v>1</v>
      </c>
      <c r="W20" s="15">
        <v>1</v>
      </c>
      <c r="X20" s="15">
        <v>1</v>
      </c>
      <c r="Y20" s="15">
        <v>1</v>
      </c>
      <c r="Z20" s="15">
        <v>1</v>
      </c>
      <c r="AA20" s="15">
        <v>1</v>
      </c>
      <c r="AB20" s="15">
        <v>1</v>
      </c>
      <c r="AC20" s="15">
        <v>1</v>
      </c>
      <c r="AD20" s="15">
        <v>1</v>
      </c>
      <c r="AE20" s="15">
        <v>1</v>
      </c>
      <c r="AF20" s="15">
        <v>1</v>
      </c>
      <c r="AG20" s="15">
        <v>1</v>
      </c>
      <c r="AH20" s="15">
        <v>1</v>
      </c>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row>
    <row r="21" spans="1:111" x14ac:dyDescent="0.25">
      <c r="A21" s="28" t="s">
        <v>120</v>
      </c>
      <c r="B21" s="32">
        <f>IF(K$10=0,'Turbine DWP calcs part 2'!EI61, "Data error")</f>
        <v>0.54945054945054905</v>
      </c>
      <c r="C21" s="23"/>
      <c r="D21" s="35">
        <f t="shared" si="4"/>
        <v>23</v>
      </c>
      <c r="E21" s="35">
        <f t="shared" si="2"/>
        <v>1</v>
      </c>
      <c r="F21" s="19" t="s">
        <v>251</v>
      </c>
      <c r="G21">
        <v>0</v>
      </c>
      <c r="H21">
        <v>5</v>
      </c>
      <c r="I21">
        <v>0</v>
      </c>
      <c r="J21">
        <v>0</v>
      </c>
      <c r="K21" s="39" t="str">
        <f t="shared" si="3"/>
        <v>OK</v>
      </c>
      <c r="L21" s="15">
        <v>1</v>
      </c>
      <c r="M21" s="15">
        <v>1</v>
      </c>
      <c r="N21" s="15">
        <v>1</v>
      </c>
      <c r="O21" s="15">
        <v>1</v>
      </c>
      <c r="P21" s="15">
        <v>1</v>
      </c>
      <c r="Q21" s="15">
        <v>1</v>
      </c>
      <c r="R21" s="15">
        <v>1</v>
      </c>
      <c r="S21" s="15">
        <v>1</v>
      </c>
      <c r="T21" s="15">
        <v>1</v>
      </c>
      <c r="U21" s="15">
        <v>1</v>
      </c>
      <c r="V21" s="15">
        <v>1</v>
      </c>
      <c r="W21" s="15">
        <v>1</v>
      </c>
      <c r="X21" s="15">
        <v>1</v>
      </c>
      <c r="Y21" s="15">
        <v>1</v>
      </c>
      <c r="Z21" s="15">
        <v>1</v>
      </c>
      <c r="AA21" s="15">
        <v>1</v>
      </c>
      <c r="AB21" s="15">
        <v>1</v>
      </c>
      <c r="AC21" s="15">
        <v>1</v>
      </c>
      <c r="AD21" s="15">
        <v>1</v>
      </c>
      <c r="AE21" s="15">
        <v>1</v>
      </c>
      <c r="AF21" s="15">
        <v>1</v>
      </c>
      <c r="AG21" s="15">
        <v>1</v>
      </c>
      <c r="AH21" s="15">
        <v>1</v>
      </c>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row>
    <row r="22" spans="1:111" x14ac:dyDescent="0.25">
      <c r="A22" s="28" t="s">
        <v>121</v>
      </c>
      <c r="B22" s="32">
        <f>IF(K$10=0,'Turbine DWP calcs part 2'!EI62, "Data error")</f>
        <v>0.54945054945054905</v>
      </c>
      <c r="C22" s="23"/>
      <c r="D22" s="35">
        <f t="shared" si="4"/>
        <v>23</v>
      </c>
      <c r="E22" s="35">
        <f t="shared" si="2"/>
        <v>1</v>
      </c>
      <c r="F22" s="19" t="s">
        <v>252</v>
      </c>
      <c r="G22">
        <v>3</v>
      </c>
      <c r="H22">
        <v>2</v>
      </c>
      <c r="I22">
        <v>1</v>
      </c>
      <c r="J22">
        <v>1</v>
      </c>
      <c r="K22" s="39" t="str">
        <f t="shared" si="3"/>
        <v>OK</v>
      </c>
      <c r="L22" s="15">
        <v>1</v>
      </c>
      <c r="M22" s="15">
        <v>1</v>
      </c>
      <c r="N22" s="15">
        <v>1</v>
      </c>
      <c r="O22" s="15">
        <v>1</v>
      </c>
      <c r="P22" s="15">
        <v>1</v>
      </c>
      <c r="Q22" s="15">
        <v>1</v>
      </c>
      <c r="R22" s="15">
        <v>1</v>
      </c>
      <c r="S22" s="15">
        <v>1</v>
      </c>
      <c r="T22" s="15">
        <v>1</v>
      </c>
      <c r="U22" s="15">
        <v>1</v>
      </c>
      <c r="V22" s="15">
        <v>1</v>
      </c>
      <c r="W22" s="15">
        <v>1</v>
      </c>
      <c r="X22" s="15">
        <v>1</v>
      </c>
      <c r="Y22" s="15">
        <v>1</v>
      </c>
      <c r="Z22" s="15">
        <v>1</v>
      </c>
      <c r="AA22" s="15">
        <v>1</v>
      </c>
      <c r="AB22" s="15">
        <v>1</v>
      </c>
      <c r="AC22" s="15">
        <v>1</v>
      </c>
      <c r="AD22" s="15">
        <v>1</v>
      </c>
      <c r="AE22" s="15">
        <v>1</v>
      </c>
      <c r="AF22" s="15">
        <v>1</v>
      </c>
      <c r="AG22" s="15">
        <v>1</v>
      </c>
      <c r="AH22" s="15">
        <v>1</v>
      </c>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row>
    <row r="23" spans="1:111" x14ac:dyDescent="0.25">
      <c r="A23" s="28" t="s">
        <v>122</v>
      </c>
      <c r="B23" s="32">
        <f>IF(K$10=0,'Turbine DWP calcs part 2'!EI63, "Data error")</f>
        <v>0.54945054945054905</v>
      </c>
      <c r="C23" s="23"/>
      <c r="D23" s="35">
        <f t="shared" si="4"/>
        <v>23</v>
      </c>
      <c r="E23" s="35">
        <f t="shared" si="2"/>
        <v>1</v>
      </c>
      <c r="F23" s="19" t="s">
        <v>253</v>
      </c>
      <c r="G23">
        <v>4</v>
      </c>
      <c r="H23">
        <v>1</v>
      </c>
      <c r="I23">
        <v>0</v>
      </c>
      <c r="J23">
        <v>0</v>
      </c>
      <c r="K23" s="39" t="str">
        <f t="shared" si="3"/>
        <v>OK</v>
      </c>
      <c r="L23" s="15">
        <v>1</v>
      </c>
      <c r="M23" s="15">
        <v>1</v>
      </c>
      <c r="N23" s="15">
        <v>1</v>
      </c>
      <c r="O23" s="15">
        <v>1</v>
      </c>
      <c r="P23" s="15">
        <v>1</v>
      </c>
      <c r="Q23" s="15">
        <v>1</v>
      </c>
      <c r="R23" s="15">
        <v>1</v>
      </c>
      <c r="S23" s="15">
        <v>1</v>
      </c>
      <c r="T23" s="15">
        <v>1</v>
      </c>
      <c r="U23" s="15">
        <v>1</v>
      </c>
      <c r="V23" s="15">
        <v>1</v>
      </c>
      <c r="W23" s="15">
        <v>1</v>
      </c>
      <c r="X23" s="15">
        <v>1</v>
      </c>
      <c r="Y23" s="15">
        <v>1</v>
      </c>
      <c r="Z23" s="15">
        <v>1</v>
      </c>
      <c r="AA23" s="15">
        <v>1</v>
      </c>
      <c r="AB23" s="15">
        <v>1</v>
      </c>
      <c r="AC23" s="15">
        <v>1</v>
      </c>
      <c r="AD23" s="15">
        <v>1</v>
      </c>
      <c r="AE23" s="15">
        <v>1</v>
      </c>
      <c r="AF23" s="15">
        <v>1</v>
      </c>
      <c r="AG23" s="15">
        <v>1</v>
      </c>
      <c r="AH23" s="15">
        <v>1</v>
      </c>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row>
    <row r="24" spans="1:111" x14ac:dyDescent="0.25">
      <c r="A24" s="28" t="s">
        <v>123</v>
      </c>
      <c r="B24" s="32">
        <f>IF(K$10=0,'Turbine DWP calcs part 2'!EI64, "Data error")</f>
        <v>0.54945054945054905</v>
      </c>
      <c r="C24" s="23"/>
      <c r="D24" s="35">
        <f t="shared" si="4"/>
        <v>23</v>
      </c>
      <c r="E24" s="35">
        <f t="shared" si="2"/>
        <v>0</v>
      </c>
      <c r="F24" s="19" t="s">
        <v>254</v>
      </c>
      <c r="G24" s="15"/>
      <c r="H24" s="15"/>
      <c r="I24" s="15"/>
      <c r="J24" s="15"/>
      <c r="K24" s="39" t="str">
        <f t="shared" si="3"/>
        <v>OK</v>
      </c>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row>
    <row r="25" spans="1:111" x14ac:dyDescent="0.25">
      <c r="A25" s="28" t="s">
        <v>124</v>
      </c>
      <c r="B25" s="32">
        <f>IF(K$10=0,'Turbine DWP calcs part 2'!EI65, "Data error")</f>
        <v>0.54945054945054905</v>
      </c>
      <c r="C25" s="23"/>
      <c r="D25" s="35">
        <f t="shared" si="4"/>
        <v>23</v>
      </c>
      <c r="E25" s="35">
        <f t="shared" si="2"/>
        <v>0</v>
      </c>
      <c r="F25" s="19" t="s">
        <v>255</v>
      </c>
      <c r="G25" s="15"/>
      <c r="H25" s="15"/>
      <c r="I25" s="15"/>
      <c r="J25" s="15"/>
      <c r="K25" s="39" t="str">
        <f t="shared" si="3"/>
        <v>OK</v>
      </c>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row>
    <row r="26" spans="1:111" x14ac:dyDescent="0.25">
      <c r="A26" s="28" t="s">
        <v>125</v>
      </c>
      <c r="B26" s="32">
        <f>IF(K$10=0,'Turbine DWP calcs part 2'!EI66, "Data error")</f>
        <v>0.54945054945054905</v>
      </c>
      <c r="C26" s="23"/>
      <c r="D26" s="35">
        <f t="shared" si="4"/>
        <v>23</v>
      </c>
      <c r="E26" s="35">
        <f t="shared" si="2"/>
        <v>0</v>
      </c>
      <c r="F26" s="19" t="s">
        <v>256</v>
      </c>
      <c r="G26" s="15"/>
      <c r="H26" s="15"/>
      <c r="I26" s="15"/>
      <c r="J26" s="15"/>
      <c r="K26" s="39" t="str">
        <f t="shared" si="3"/>
        <v>OK</v>
      </c>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row>
    <row r="27" spans="1:111" x14ac:dyDescent="0.25">
      <c r="A27" s="28" t="s">
        <v>126</v>
      </c>
      <c r="B27" s="32">
        <f>IF(K$10=0,'Turbine DWP calcs part 2'!EI67, "Data error")</f>
        <v>0.54945054945054905</v>
      </c>
      <c r="C27" s="23"/>
      <c r="D27" s="35">
        <f t="shared" si="4"/>
        <v>23</v>
      </c>
      <c r="E27" s="35">
        <f t="shared" si="2"/>
        <v>0</v>
      </c>
      <c r="F27" s="19" t="s">
        <v>257</v>
      </c>
      <c r="G27" s="15"/>
      <c r="H27" s="15"/>
      <c r="I27" s="15"/>
      <c r="J27" s="15"/>
      <c r="K27" s="39" t="str">
        <f t="shared" si="3"/>
        <v>OK</v>
      </c>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row>
    <row r="28" spans="1:111" x14ac:dyDescent="0.25">
      <c r="A28" s="28" t="s">
        <v>127</v>
      </c>
      <c r="B28" s="32">
        <f>IF(K$10=0,'Turbine DWP calcs part 2'!EI68, "Data error")</f>
        <v>0.54945054945054905</v>
      </c>
      <c r="C28" s="23"/>
      <c r="D28" s="35">
        <f t="shared" si="4"/>
        <v>23</v>
      </c>
      <c r="E28" s="35">
        <f t="shared" si="2"/>
        <v>0</v>
      </c>
      <c r="F28" s="19" t="s">
        <v>258</v>
      </c>
      <c r="G28" s="15"/>
      <c r="H28" s="15"/>
      <c r="I28" s="15"/>
      <c r="J28" s="15"/>
      <c r="K28" s="39" t="str">
        <f t="shared" si="3"/>
        <v>OK</v>
      </c>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row>
    <row r="29" spans="1:111" x14ac:dyDescent="0.25">
      <c r="A29" s="28" t="s">
        <v>128</v>
      </c>
      <c r="B29" s="32">
        <f>IF(K$10=0,'Turbine DWP calcs part 2'!EI69, "Data error")</f>
        <v>0.54945054945054905</v>
      </c>
      <c r="C29" s="23"/>
      <c r="D29" s="35">
        <f t="shared" si="4"/>
        <v>23</v>
      </c>
      <c r="E29" s="35">
        <f t="shared" si="2"/>
        <v>0</v>
      </c>
      <c r="F29" s="19" t="s">
        <v>259</v>
      </c>
      <c r="G29" s="15"/>
      <c r="H29" s="15"/>
      <c r="I29" s="15"/>
      <c r="J29" s="15"/>
      <c r="K29" s="39" t="str">
        <f t="shared" si="3"/>
        <v>OK</v>
      </c>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row>
    <row r="30" spans="1:111" x14ac:dyDescent="0.25">
      <c r="A30" s="28" t="s">
        <v>129</v>
      </c>
      <c r="B30" s="32">
        <f>IF(K$10=0,'Turbine DWP calcs part 2'!EI70, "Data error")</f>
        <v>0.54945054945054905</v>
      </c>
      <c r="C30" s="23"/>
      <c r="D30" s="35">
        <f t="shared" si="4"/>
        <v>23</v>
      </c>
      <c r="E30" s="35">
        <f t="shared" si="2"/>
        <v>0</v>
      </c>
      <c r="F30" s="19" t="s">
        <v>260</v>
      </c>
      <c r="G30" s="15"/>
      <c r="H30" s="15"/>
      <c r="I30" s="15"/>
      <c r="J30" s="15"/>
      <c r="K30" s="39" t="str">
        <f t="shared" si="3"/>
        <v>OK</v>
      </c>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row>
    <row r="31" spans="1:111" x14ac:dyDescent="0.25">
      <c r="A31" s="28" t="s">
        <v>130</v>
      </c>
      <c r="B31" s="32">
        <f>IF(K$10=0,'Turbine DWP calcs part 2'!EI71, "Data error")</f>
        <v>0.54945054945054905</v>
      </c>
      <c r="C31" s="23"/>
      <c r="D31" s="35">
        <f t="shared" si="4"/>
        <v>23</v>
      </c>
      <c r="E31" s="35">
        <f t="shared" si="2"/>
        <v>0</v>
      </c>
      <c r="F31" s="19" t="s">
        <v>261</v>
      </c>
      <c r="G31" s="15"/>
      <c r="H31" s="15"/>
      <c r="I31" s="15"/>
      <c r="J31" s="15"/>
      <c r="K31" s="39" t="str">
        <f t="shared" si="3"/>
        <v>OK</v>
      </c>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row>
    <row r="32" spans="1:111" x14ac:dyDescent="0.25">
      <c r="A32" s="28" t="s">
        <v>131</v>
      </c>
      <c r="B32" s="32">
        <f>IF(K$10=0,'Turbine DWP calcs part 2'!EI72, "Data error")</f>
        <v>0.54945054945054905</v>
      </c>
      <c r="C32" s="23"/>
      <c r="D32" s="35">
        <f t="shared" si="4"/>
        <v>23</v>
      </c>
      <c r="E32" s="35">
        <f t="shared" si="2"/>
        <v>0</v>
      </c>
      <c r="F32" s="19" t="s">
        <v>262</v>
      </c>
      <c r="G32" s="15"/>
      <c r="H32" s="15"/>
      <c r="I32" s="15"/>
      <c r="J32" s="15"/>
      <c r="K32" s="39" t="str">
        <f t="shared" si="3"/>
        <v>OK</v>
      </c>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row>
    <row r="33" spans="1:111" x14ac:dyDescent="0.25">
      <c r="A33" s="28" t="s">
        <v>132</v>
      </c>
      <c r="B33" s="32">
        <f>IF(K$10=0,'Turbine DWP calcs part 2'!EI73, "Data error")</f>
        <v>0.54945054945054905</v>
      </c>
      <c r="C33" s="23"/>
      <c r="D33" s="35">
        <f t="shared" si="4"/>
        <v>23</v>
      </c>
      <c r="E33" s="35">
        <f t="shared" si="2"/>
        <v>0</v>
      </c>
      <c r="F33" s="19" t="s">
        <v>263</v>
      </c>
      <c r="G33" s="15"/>
      <c r="H33" s="15"/>
      <c r="I33" s="15"/>
      <c r="J33" s="15"/>
      <c r="K33" s="39" t="str">
        <f t="shared" si="3"/>
        <v>OK</v>
      </c>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row>
    <row r="34" spans="1:111" x14ac:dyDescent="0.25">
      <c r="A34" s="28" t="s">
        <v>133</v>
      </c>
      <c r="B34" s="32">
        <f>IF(K$10=0,'Turbine DWP calcs part 2'!EI74, "Data error")</f>
        <v>0.54945054945054905</v>
      </c>
      <c r="C34" s="23"/>
      <c r="D34" s="35">
        <f t="shared" si="4"/>
        <v>23</v>
      </c>
      <c r="E34" s="35">
        <f t="shared" si="2"/>
        <v>0</v>
      </c>
      <c r="F34" s="19" t="s">
        <v>264</v>
      </c>
      <c r="G34" s="15"/>
      <c r="H34" s="15"/>
      <c r="I34" s="15"/>
      <c r="J34" s="15"/>
      <c r="K34" s="39" t="str">
        <f t="shared" si="3"/>
        <v>OK</v>
      </c>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row>
    <row r="35" spans="1:111" x14ac:dyDescent="0.25">
      <c r="A35" s="28" t="s">
        <v>134</v>
      </c>
      <c r="B35" s="32">
        <f>IF(K$10=0,'Turbine DWP calcs part 2'!EI75, "Data error")</f>
        <v>0</v>
      </c>
      <c r="C35" s="23"/>
      <c r="D35" s="35">
        <f t="shared" si="4"/>
        <v>23</v>
      </c>
      <c r="E35" s="35">
        <f t="shared" si="2"/>
        <v>0</v>
      </c>
      <c r="F35" s="19" t="s">
        <v>265</v>
      </c>
      <c r="G35" s="15"/>
      <c r="H35" s="15"/>
      <c r="I35" s="15"/>
      <c r="J35" s="15"/>
      <c r="K35" s="39" t="str">
        <f t="shared" si="3"/>
        <v>OK</v>
      </c>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row>
    <row r="36" spans="1:111" x14ac:dyDescent="0.25">
      <c r="A36" s="28" t="s">
        <v>135</v>
      </c>
      <c r="B36" s="32">
        <f>IF(K$10=0,'Turbine DWP calcs part 2'!EI76, "Data error")</f>
        <v>0</v>
      </c>
      <c r="C36" s="23"/>
      <c r="D36" s="35">
        <f t="shared" si="4"/>
        <v>23</v>
      </c>
      <c r="E36" s="35">
        <f t="shared" si="2"/>
        <v>0</v>
      </c>
      <c r="F36" s="19" t="s">
        <v>266</v>
      </c>
      <c r="G36" s="15"/>
      <c r="H36" s="15"/>
      <c r="I36" s="15"/>
      <c r="J36" s="15"/>
      <c r="K36" s="39" t="str">
        <f t="shared" si="3"/>
        <v>OK</v>
      </c>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row>
    <row r="37" spans="1:111" x14ac:dyDescent="0.25">
      <c r="A37" s="28" t="s">
        <v>136</v>
      </c>
      <c r="B37" s="32">
        <f>IF(K$10=0,'Turbine DWP calcs part 2'!EI77, "Data error")</f>
        <v>0</v>
      </c>
      <c r="C37" s="23"/>
      <c r="D37" s="35">
        <f t="shared" si="4"/>
        <v>23</v>
      </c>
      <c r="E37" s="35">
        <f t="shared" si="2"/>
        <v>0</v>
      </c>
      <c r="F37" s="19" t="s">
        <v>267</v>
      </c>
      <c r="G37" s="15"/>
      <c r="H37" s="15"/>
      <c r="I37" s="15"/>
      <c r="J37" s="15"/>
      <c r="K37" s="39" t="str">
        <f t="shared" si="3"/>
        <v>OK</v>
      </c>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row>
    <row r="38" spans="1:111" x14ac:dyDescent="0.25">
      <c r="A38" s="28" t="s">
        <v>137</v>
      </c>
      <c r="B38" s="32">
        <f>IF(K$10=0,'Turbine DWP calcs part 2'!EI78, "Data error")</f>
        <v>0</v>
      </c>
      <c r="C38" s="23"/>
      <c r="D38" s="35">
        <f t="shared" si="4"/>
        <v>23</v>
      </c>
      <c r="E38" s="35">
        <f t="shared" si="2"/>
        <v>0</v>
      </c>
      <c r="F38" s="19" t="s">
        <v>268</v>
      </c>
      <c r="G38" s="15"/>
      <c r="H38" s="15"/>
      <c r="I38" s="15"/>
      <c r="J38" s="15"/>
      <c r="K38" s="39" t="str">
        <f t="shared" si="3"/>
        <v>OK</v>
      </c>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row>
    <row r="39" spans="1:111" x14ac:dyDescent="0.25">
      <c r="A39" s="28" t="s">
        <v>138</v>
      </c>
      <c r="B39" s="32">
        <f>IF(K$10=0,'Turbine DWP calcs part 2'!EI79, "Data error")</f>
        <v>0</v>
      </c>
      <c r="C39" s="23"/>
      <c r="D39" s="35">
        <f t="shared" si="4"/>
        <v>23</v>
      </c>
      <c r="E39" s="35">
        <f t="shared" si="2"/>
        <v>0</v>
      </c>
      <c r="F39" s="19" t="s">
        <v>269</v>
      </c>
      <c r="G39" s="15"/>
      <c r="H39" s="15"/>
      <c r="I39" s="15"/>
      <c r="J39" s="15"/>
      <c r="K39" s="39" t="str">
        <f t="shared" si="3"/>
        <v>OK</v>
      </c>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row>
    <row r="40" spans="1:111" x14ac:dyDescent="0.25">
      <c r="A40" s="28" t="s">
        <v>139</v>
      </c>
      <c r="B40" s="32">
        <f>IF(K$10=0,'Turbine DWP calcs part 2'!EI80, "Data error")</f>
        <v>0</v>
      </c>
      <c r="C40" s="23"/>
      <c r="D40" s="35">
        <f t="shared" si="4"/>
        <v>23</v>
      </c>
      <c r="E40" s="35">
        <f t="shared" si="2"/>
        <v>0</v>
      </c>
      <c r="F40" s="19" t="s">
        <v>270</v>
      </c>
      <c r="G40" s="15"/>
      <c r="H40" s="15"/>
      <c r="I40" s="15"/>
      <c r="J40" s="15"/>
      <c r="K40" s="39" t="str">
        <f t="shared" si="3"/>
        <v>OK</v>
      </c>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row>
    <row r="41" spans="1:111" x14ac:dyDescent="0.25">
      <c r="A41" s="28" t="s">
        <v>140</v>
      </c>
      <c r="B41" s="32">
        <f>IF(K$10=0,'Turbine DWP calcs part 2'!EI81, "Data error")</f>
        <v>0</v>
      </c>
      <c r="C41" s="23"/>
      <c r="D41" s="35">
        <f t="shared" si="4"/>
        <v>23</v>
      </c>
      <c r="E41" s="35">
        <f t="shared" si="2"/>
        <v>0</v>
      </c>
      <c r="F41" s="19" t="s">
        <v>271</v>
      </c>
      <c r="G41" s="15"/>
      <c r="H41" s="15"/>
      <c r="I41" s="15"/>
      <c r="J41" s="15"/>
      <c r="K41" s="39" t="str">
        <f t="shared" si="3"/>
        <v>OK</v>
      </c>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row>
    <row r="42" spans="1:111" x14ac:dyDescent="0.25">
      <c r="A42" s="28" t="s">
        <v>141</v>
      </c>
      <c r="B42" s="32">
        <f>IF(K$10=0,'Turbine DWP calcs part 2'!EI82, "Data error")</f>
        <v>0</v>
      </c>
      <c r="C42" s="23"/>
      <c r="D42" s="35">
        <f t="shared" si="4"/>
        <v>23</v>
      </c>
      <c r="E42" s="35">
        <f t="shared" si="2"/>
        <v>0</v>
      </c>
      <c r="F42" s="19" t="s">
        <v>272</v>
      </c>
      <c r="G42" s="15"/>
      <c r="H42" s="15"/>
      <c r="I42" s="15"/>
      <c r="J42" s="15"/>
      <c r="K42" s="39" t="str">
        <f t="shared" si="3"/>
        <v>OK</v>
      </c>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row>
    <row r="43" spans="1:111" x14ac:dyDescent="0.25">
      <c r="A43" s="28" t="s">
        <v>142</v>
      </c>
      <c r="B43" s="32">
        <f>IF(K$10=0,'Turbine DWP calcs part 2'!EI83, "Data error")</f>
        <v>0</v>
      </c>
      <c r="C43" s="23"/>
      <c r="D43" s="35">
        <f t="shared" si="4"/>
        <v>23</v>
      </c>
      <c r="E43" s="35">
        <f t="shared" si="2"/>
        <v>0</v>
      </c>
      <c r="F43" s="19" t="s">
        <v>273</v>
      </c>
      <c r="G43" s="15"/>
      <c r="H43" s="15"/>
      <c r="I43" s="15"/>
      <c r="J43" s="15"/>
      <c r="K43" s="39" t="str">
        <f t="shared" si="3"/>
        <v>OK</v>
      </c>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row>
    <row r="44" spans="1:111" x14ac:dyDescent="0.25">
      <c r="A44" s="28" t="s">
        <v>143</v>
      </c>
      <c r="B44" s="32">
        <f>IF(K$10=0,'Turbine DWP calcs part 2'!EI84, "Data error")</f>
        <v>0</v>
      </c>
      <c r="C44" s="23"/>
      <c r="D44" s="35">
        <f t="shared" si="4"/>
        <v>23</v>
      </c>
      <c r="E44" s="35">
        <f t="shared" ref="E44:E61" si="5">IF(D44&gt;0, SUM(L44:DG44)/D44,0)</f>
        <v>0</v>
      </c>
      <c r="F44" s="19" t="s">
        <v>274</v>
      </c>
      <c r="G44" s="15"/>
      <c r="H44" s="15"/>
      <c r="I44" s="15"/>
      <c r="J44" s="15"/>
      <c r="K44" s="39" t="str">
        <f t="shared" ref="K44:K61" si="6">IF(SUM(G44:J44)&gt;0, IF(E44&lt;=0, "Carcass associated with zero search effort!","OK"), "OK")</f>
        <v>OK</v>
      </c>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row>
    <row r="45" spans="1:111" x14ac:dyDescent="0.25">
      <c r="A45" s="28" t="s">
        <v>144</v>
      </c>
      <c r="B45" s="32">
        <f>IF(K$10=0,'Turbine DWP calcs part 2'!EI85, "Data error")</f>
        <v>0</v>
      </c>
      <c r="C45" s="23"/>
      <c r="D45" s="35">
        <f t="shared" si="4"/>
        <v>23</v>
      </c>
      <c r="E45" s="35">
        <f t="shared" si="5"/>
        <v>0</v>
      </c>
      <c r="F45" s="19" t="s">
        <v>275</v>
      </c>
      <c r="G45" s="15"/>
      <c r="H45" s="15"/>
      <c r="I45" s="15"/>
      <c r="J45" s="15"/>
      <c r="K45" s="39" t="str">
        <f t="shared" si="6"/>
        <v>OK</v>
      </c>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row>
    <row r="46" spans="1:111" x14ac:dyDescent="0.25">
      <c r="A46" s="28" t="s">
        <v>145</v>
      </c>
      <c r="B46" s="32">
        <f>IF(K$10=0,'Turbine DWP calcs part 2'!EI86, "Data error")</f>
        <v>0</v>
      </c>
      <c r="C46" s="23"/>
      <c r="D46" s="35">
        <f t="shared" si="4"/>
        <v>23</v>
      </c>
      <c r="E46" s="35">
        <f t="shared" si="5"/>
        <v>0</v>
      </c>
      <c r="F46" s="19" t="s">
        <v>276</v>
      </c>
      <c r="G46" s="15"/>
      <c r="H46" s="15"/>
      <c r="I46" s="15"/>
      <c r="J46" s="15"/>
      <c r="K46" s="39" t="str">
        <f t="shared" si="6"/>
        <v>OK</v>
      </c>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row>
    <row r="47" spans="1:111" x14ac:dyDescent="0.25">
      <c r="A47" s="28" t="s">
        <v>146</v>
      </c>
      <c r="B47" s="32"/>
      <c r="C47" s="23"/>
      <c r="D47" s="35">
        <f t="shared" si="4"/>
        <v>23</v>
      </c>
      <c r="E47" s="35">
        <f t="shared" si="5"/>
        <v>0</v>
      </c>
      <c r="F47" s="19" t="s">
        <v>277</v>
      </c>
      <c r="G47" s="15"/>
      <c r="H47" s="15"/>
      <c r="I47" s="15"/>
      <c r="J47" s="15"/>
      <c r="K47" s="39" t="str">
        <f t="shared" si="6"/>
        <v>OK</v>
      </c>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row>
    <row r="48" spans="1:111" x14ac:dyDescent="0.25">
      <c r="A48" s="28" t="s">
        <v>147</v>
      </c>
      <c r="B48" s="32"/>
      <c r="C48" s="23"/>
      <c r="D48" s="35">
        <f t="shared" si="4"/>
        <v>23</v>
      </c>
      <c r="E48" s="35">
        <f t="shared" si="5"/>
        <v>0</v>
      </c>
      <c r="F48" s="19" t="s">
        <v>278</v>
      </c>
      <c r="G48" s="15"/>
      <c r="H48" s="15"/>
      <c r="I48" s="15"/>
      <c r="J48" s="15"/>
      <c r="K48" s="39" t="str">
        <f t="shared" si="6"/>
        <v>OK</v>
      </c>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row>
    <row r="49" spans="1:111" x14ac:dyDescent="0.25">
      <c r="A49" s="28" t="s">
        <v>148</v>
      </c>
      <c r="B49" s="32"/>
      <c r="C49" s="23"/>
      <c r="D49" s="35">
        <f t="shared" si="4"/>
        <v>23</v>
      </c>
      <c r="E49" s="35">
        <f t="shared" si="5"/>
        <v>0</v>
      </c>
      <c r="F49" s="19" t="s">
        <v>279</v>
      </c>
      <c r="G49" s="15"/>
      <c r="H49" s="15"/>
      <c r="I49" s="15"/>
      <c r="J49" s="15"/>
      <c r="K49" s="39" t="str">
        <f t="shared" si="6"/>
        <v>OK</v>
      </c>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row>
    <row r="50" spans="1:111" x14ac:dyDescent="0.25">
      <c r="A50" s="28" t="s">
        <v>149</v>
      </c>
      <c r="B50" s="32"/>
      <c r="C50" s="23"/>
      <c r="D50" s="35">
        <f t="shared" si="4"/>
        <v>23</v>
      </c>
      <c r="E50" s="35">
        <f t="shared" si="5"/>
        <v>0</v>
      </c>
      <c r="F50" s="19" t="s">
        <v>280</v>
      </c>
      <c r="G50" s="15"/>
      <c r="H50" s="15"/>
      <c r="I50" s="15"/>
      <c r="J50" s="15"/>
      <c r="K50" s="39" t="str">
        <f t="shared" si="6"/>
        <v>OK</v>
      </c>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row>
    <row r="51" spans="1:111" x14ac:dyDescent="0.25">
      <c r="A51" s="28" t="s">
        <v>150</v>
      </c>
      <c r="B51" s="32"/>
      <c r="C51" s="23"/>
      <c r="D51" s="35">
        <f t="shared" si="4"/>
        <v>23</v>
      </c>
      <c r="E51" s="35">
        <f t="shared" si="5"/>
        <v>0</v>
      </c>
      <c r="F51" s="19" t="s">
        <v>281</v>
      </c>
      <c r="G51" s="15"/>
      <c r="H51" s="15"/>
      <c r="I51" s="15"/>
      <c r="J51" s="15"/>
      <c r="K51" s="39" t="str">
        <f t="shared" si="6"/>
        <v>OK</v>
      </c>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row>
    <row r="52" spans="1:111" x14ac:dyDescent="0.25">
      <c r="A52" s="28" t="s">
        <v>151</v>
      </c>
      <c r="B52" s="32"/>
      <c r="C52" s="23"/>
      <c r="D52" s="35">
        <f t="shared" si="4"/>
        <v>23</v>
      </c>
      <c r="E52" s="35">
        <f t="shared" si="5"/>
        <v>0</v>
      </c>
      <c r="F52" s="19" t="s">
        <v>282</v>
      </c>
      <c r="G52" s="15"/>
      <c r="H52" s="15"/>
      <c r="I52" s="15"/>
      <c r="J52" s="15"/>
      <c r="K52" s="39" t="str">
        <f t="shared" si="6"/>
        <v>OK</v>
      </c>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row>
    <row r="53" spans="1:111" x14ac:dyDescent="0.25">
      <c r="A53" s="28" t="s">
        <v>152</v>
      </c>
      <c r="B53" s="32"/>
      <c r="C53" s="23"/>
      <c r="D53" s="35">
        <f t="shared" si="4"/>
        <v>23</v>
      </c>
      <c r="E53" s="35">
        <f t="shared" si="5"/>
        <v>0</v>
      </c>
      <c r="F53" s="19" t="s">
        <v>283</v>
      </c>
      <c r="G53" s="15"/>
      <c r="H53" s="15"/>
      <c r="I53" s="15"/>
      <c r="J53" s="15"/>
      <c r="K53" s="39" t="str">
        <f t="shared" si="6"/>
        <v>OK</v>
      </c>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row>
    <row r="54" spans="1:111" x14ac:dyDescent="0.25">
      <c r="A54" s="28" t="s">
        <v>153</v>
      </c>
      <c r="B54" s="32"/>
      <c r="C54" s="23"/>
      <c r="D54" s="35">
        <f t="shared" si="4"/>
        <v>23</v>
      </c>
      <c r="E54" s="35">
        <f t="shared" si="5"/>
        <v>0</v>
      </c>
      <c r="F54" s="19" t="s">
        <v>284</v>
      </c>
      <c r="G54" s="15"/>
      <c r="H54" s="15"/>
      <c r="I54" s="15"/>
      <c r="J54" s="15"/>
      <c r="K54" s="39" t="str">
        <f t="shared" si="6"/>
        <v>OK</v>
      </c>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row>
    <row r="55" spans="1:111" x14ac:dyDescent="0.25">
      <c r="A55" s="28" t="s">
        <v>154</v>
      </c>
      <c r="B55" s="32"/>
      <c r="C55" s="23"/>
      <c r="D55" s="35">
        <f t="shared" si="4"/>
        <v>23</v>
      </c>
      <c r="E55" s="35">
        <f>IF(D55&gt;0, SUM(L55:DG55)/D55,0)</f>
        <v>0</v>
      </c>
      <c r="F55" s="19" t="s">
        <v>285</v>
      </c>
      <c r="G55" s="15"/>
      <c r="H55" s="15"/>
      <c r="I55" s="15"/>
      <c r="J55" s="15"/>
      <c r="K55" s="39" t="str">
        <f t="shared" si="6"/>
        <v>OK</v>
      </c>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row>
    <row r="56" spans="1:111" x14ac:dyDescent="0.25">
      <c r="A56" s="28" t="s">
        <v>155</v>
      </c>
      <c r="B56" s="32"/>
      <c r="C56" s="23"/>
      <c r="D56" s="35">
        <f t="shared" si="4"/>
        <v>23</v>
      </c>
      <c r="E56" s="35">
        <f t="shared" si="5"/>
        <v>0</v>
      </c>
      <c r="F56" s="19" t="s">
        <v>286</v>
      </c>
      <c r="G56" s="15"/>
      <c r="H56" s="15"/>
      <c r="I56" s="15"/>
      <c r="J56" s="15"/>
      <c r="K56" s="39" t="str">
        <f t="shared" si="6"/>
        <v>OK</v>
      </c>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row>
    <row r="57" spans="1:111" x14ac:dyDescent="0.25">
      <c r="A57" s="28" t="s">
        <v>156</v>
      </c>
      <c r="B57" s="32"/>
      <c r="C57" s="23"/>
      <c r="D57" s="35">
        <f t="shared" si="4"/>
        <v>23</v>
      </c>
      <c r="E57" s="35">
        <f t="shared" si="5"/>
        <v>0</v>
      </c>
      <c r="F57" s="19" t="s">
        <v>287</v>
      </c>
      <c r="G57" s="15"/>
      <c r="H57" s="15"/>
      <c r="I57" s="15"/>
      <c r="J57" s="15"/>
      <c r="K57" s="39" t="str">
        <f t="shared" si="6"/>
        <v>OK</v>
      </c>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row>
    <row r="58" spans="1:111" x14ac:dyDescent="0.25">
      <c r="A58" s="28" t="s">
        <v>157</v>
      </c>
      <c r="B58" s="32"/>
      <c r="C58" s="23"/>
      <c r="D58" s="35">
        <f t="shared" si="4"/>
        <v>23</v>
      </c>
      <c r="E58" s="35">
        <f t="shared" si="5"/>
        <v>0</v>
      </c>
      <c r="F58" s="19" t="s">
        <v>288</v>
      </c>
      <c r="G58" s="15"/>
      <c r="H58" s="15"/>
      <c r="I58" s="15"/>
      <c r="J58" s="15"/>
      <c r="K58" s="39" t="str">
        <f t="shared" si="6"/>
        <v>OK</v>
      </c>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row>
    <row r="59" spans="1:111" x14ac:dyDescent="0.25">
      <c r="A59" s="28" t="s">
        <v>158</v>
      </c>
      <c r="B59" s="32"/>
      <c r="C59" s="23"/>
      <c r="D59" s="35">
        <f t="shared" si="4"/>
        <v>23</v>
      </c>
      <c r="E59" s="35">
        <f t="shared" si="5"/>
        <v>0</v>
      </c>
      <c r="F59" s="19" t="s">
        <v>289</v>
      </c>
      <c r="G59" s="15"/>
      <c r="H59" s="15"/>
      <c r="I59" s="15"/>
      <c r="J59" s="15"/>
      <c r="K59" s="39" t="str">
        <f t="shared" si="6"/>
        <v>OK</v>
      </c>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row>
    <row r="60" spans="1:111" x14ac:dyDescent="0.25">
      <c r="A60" s="28" t="s">
        <v>159</v>
      </c>
      <c r="B60" s="32"/>
      <c r="C60" s="23"/>
      <c r="D60" s="35">
        <f t="shared" si="4"/>
        <v>23</v>
      </c>
      <c r="E60" s="35">
        <f t="shared" si="5"/>
        <v>0</v>
      </c>
      <c r="F60" s="19" t="s">
        <v>290</v>
      </c>
      <c r="G60" s="15"/>
      <c r="H60" s="15"/>
      <c r="I60" s="15"/>
      <c r="J60" s="15"/>
      <c r="K60" s="39" t="str">
        <f t="shared" si="6"/>
        <v>OK</v>
      </c>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row>
    <row r="61" spans="1:111" x14ac:dyDescent="0.25">
      <c r="A61" s="28" t="s">
        <v>160</v>
      </c>
      <c r="B61" s="32"/>
      <c r="C61" s="23"/>
      <c r="D61" s="35">
        <f t="shared" si="4"/>
        <v>23</v>
      </c>
      <c r="E61" s="35">
        <f t="shared" si="5"/>
        <v>0</v>
      </c>
      <c r="F61" s="19" t="s">
        <v>291</v>
      </c>
      <c r="G61" s="15"/>
      <c r="H61" s="15"/>
      <c r="I61" s="15"/>
      <c r="J61" s="15"/>
      <c r="K61" s="39" t="str">
        <f t="shared" si="6"/>
        <v>OK</v>
      </c>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row>
    <row r="62" spans="1:111" x14ac:dyDescent="0.25">
      <c r="A62" s="28" t="s">
        <v>161</v>
      </c>
      <c r="B62" s="32"/>
      <c r="C62" s="23"/>
    </row>
    <row r="63" spans="1:111" ht="45" customHeight="1" x14ac:dyDescent="0.25">
      <c r="A63" s="28" t="s">
        <v>162</v>
      </c>
      <c r="B63" s="32"/>
      <c r="C63" s="23"/>
      <c r="K63" s="34" t="s">
        <v>300</v>
      </c>
      <c r="L63" s="42">
        <f>IF(SUM(L12:L61)&gt;0,1,0)</f>
        <v>1</v>
      </c>
      <c r="M63" s="42">
        <f t="shared" ref="M63:BX63" si="7">IF(SUM(M12:M61)&gt;0,1,0)</f>
        <v>1</v>
      </c>
      <c r="N63" s="42">
        <f t="shared" si="7"/>
        <v>1</v>
      </c>
      <c r="O63" s="42">
        <f t="shared" si="7"/>
        <v>1</v>
      </c>
      <c r="P63" s="42">
        <f t="shared" si="7"/>
        <v>1</v>
      </c>
      <c r="Q63" s="42">
        <f t="shared" si="7"/>
        <v>1</v>
      </c>
      <c r="R63" s="42">
        <f t="shared" si="7"/>
        <v>1</v>
      </c>
      <c r="S63" s="42">
        <f t="shared" si="7"/>
        <v>1</v>
      </c>
      <c r="T63" s="42">
        <f t="shared" si="7"/>
        <v>1</v>
      </c>
      <c r="U63" s="42">
        <f t="shared" si="7"/>
        <v>1</v>
      </c>
      <c r="V63" s="42">
        <f t="shared" si="7"/>
        <v>1</v>
      </c>
      <c r="W63" s="42">
        <f t="shared" si="7"/>
        <v>1</v>
      </c>
      <c r="X63" s="42">
        <f t="shared" si="7"/>
        <v>1</v>
      </c>
      <c r="Y63" s="42">
        <f t="shared" si="7"/>
        <v>1</v>
      </c>
      <c r="Z63" s="42">
        <f t="shared" si="7"/>
        <v>1</v>
      </c>
      <c r="AA63" s="42">
        <f t="shared" si="7"/>
        <v>1</v>
      </c>
      <c r="AB63" s="42">
        <f t="shared" si="7"/>
        <v>1</v>
      </c>
      <c r="AC63" s="42">
        <f t="shared" si="7"/>
        <v>1</v>
      </c>
      <c r="AD63" s="42">
        <f t="shared" si="7"/>
        <v>1</v>
      </c>
      <c r="AE63" s="42">
        <f t="shared" si="7"/>
        <v>1</v>
      </c>
      <c r="AF63" s="42">
        <f t="shared" si="7"/>
        <v>1</v>
      </c>
      <c r="AG63" s="42">
        <f t="shared" si="7"/>
        <v>1</v>
      </c>
      <c r="AH63" s="42">
        <f t="shared" si="7"/>
        <v>1</v>
      </c>
      <c r="AI63" s="42">
        <f t="shared" si="7"/>
        <v>0</v>
      </c>
      <c r="AJ63" s="42">
        <f t="shared" si="7"/>
        <v>0</v>
      </c>
      <c r="AK63" s="42">
        <f t="shared" si="7"/>
        <v>0</v>
      </c>
      <c r="AL63" s="42">
        <f t="shared" si="7"/>
        <v>0</v>
      </c>
      <c r="AM63" s="42">
        <f t="shared" si="7"/>
        <v>0</v>
      </c>
      <c r="AN63" s="42">
        <f t="shared" si="7"/>
        <v>0</v>
      </c>
      <c r="AO63" s="42">
        <f t="shared" si="7"/>
        <v>0</v>
      </c>
      <c r="AP63" s="42">
        <f t="shared" si="7"/>
        <v>0</v>
      </c>
      <c r="AQ63" s="42">
        <f t="shared" si="7"/>
        <v>0</v>
      </c>
      <c r="AR63" s="42">
        <f t="shared" si="7"/>
        <v>0</v>
      </c>
      <c r="AS63" s="42">
        <f t="shared" si="7"/>
        <v>0</v>
      </c>
      <c r="AT63" s="42">
        <f t="shared" si="7"/>
        <v>0</v>
      </c>
      <c r="AU63" s="42">
        <f t="shared" si="7"/>
        <v>0</v>
      </c>
      <c r="AV63" s="42">
        <f t="shared" si="7"/>
        <v>0</v>
      </c>
      <c r="AW63" s="42">
        <f t="shared" si="7"/>
        <v>0</v>
      </c>
      <c r="AX63" s="42">
        <f t="shared" si="7"/>
        <v>0</v>
      </c>
      <c r="AY63" s="42">
        <f t="shared" si="7"/>
        <v>0</v>
      </c>
      <c r="AZ63" s="42">
        <f t="shared" si="7"/>
        <v>0</v>
      </c>
      <c r="BA63" s="42">
        <f t="shared" si="7"/>
        <v>0</v>
      </c>
      <c r="BB63" s="42">
        <f t="shared" si="7"/>
        <v>0</v>
      </c>
      <c r="BC63" s="42">
        <f t="shared" si="7"/>
        <v>0</v>
      </c>
      <c r="BD63" s="42">
        <f t="shared" si="7"/>
        <v>0</v>
      </c>
      <c r="BE63" s="42">
        <f t="shared" si="7"/>
        <v>0</v>
      </c>
      <c r="BF63" s="42">
        <f t="shared" si="7"/>
        <v>0</v>
      </c>
      <c r="BG63" s="42">
        <f t="shared" si="7"/>
        <v>0</v>
      </c>
      <c r="BH63" s="42">
        <f t="shared" si="7"/>
        <v>0</v>
      </c>
      <c r="BI63" s="42">
        <f t="shared" si="7"/>
        <v>0</v>
      </c>
      <c r="BJ63" s="42">
        <f t="shared" si="7"/>
        <v>0</v>
      </c>
      <c r="BK63" s="42">
        <f t="shared" si="7"/>
        <v>0</v>
      </c>
      <c r="BL63" s="42">
        <f t="shared" si="7"/>
        <v>0</v>
      </c>
      <c r="BM63" s="42">
        <f t="shared" si="7"/>
        <v>0</v>
      </c>
      <c r="BN63" s="42">
        <f t="shared" si="7"/>
        <v>0</v>
      </c>
      <c r="BO63" s="42">
        <f t="shared" si="7"/>
        <v>0</v>
      </c>
      <c r="BP63" s="42">
        <f t="shared" si="7"/>
        <v>0</v>
      </c>
      <c r="BQ63" s="42">
        <f t="shared" si="7"/>
        <v>0</v>
      </c>
      <c r="BR63" s="42">
        <f t="shared" si="7"/>
        <v>0</v>
      </c>
      <c r="BS63" s="42">
        <f t="shared" si="7"/>
        <v>0</v>
      </c>
      <c r="BT63" s="42">
        <f t="shared" si="7"/>
        <v>0</v>
      </c>
      <c r="BU63" s="42">
        <f t="shared" si="7"/>
        <v>0</v>
      </c>
      <c r="BV63" s="42">
        <f t="shared" si="7"/>
        <v>0</v>
      </c>
      <c r="BW63" s="42">
        <f t="shared" si="7"/>
        <v>0</v>
      </c>
      <c r="BX63" s="42">
        <f t="shared" si="7"/>
        <v>0</v>
      </c>
      <c r="BY63" s="42">
        <f t="shared" ref="BY63:DG63" si="8">IF(SUM(BY12:BY61)&gt;0,1,0)</f>
        <v>0</v>
      </c>
      <c r="BZ63" s="42">
        <f t="shared" si="8"/>
        <v>0</v>
      </c>
      <c r="CA63" s="42">
        <f t="shared" si="8"/>
        <v>0</v>
      </c>
      <c r="CB63" s="42">
        <f t="shared" si="8"/>
        <v>0</v>
      </c>
      <c r="CC63" s="42">
        <f t="shared" si="8"/>
        <v>0</v>
      </c>
      <c r="CD63" s="42">
        <f t="shared" si="8"/>
        <v>0</v>
      </c>
      <c r="CE63" s="42">
        <f t="shared" si="8"/>
        <v>0</v>
      </c>
      <c r="CF63" s="42">
        <f t="shared" si="8"/>
        <v>0</v>
      </c>
      <c r="CG63" s="42">
        <f t="shared" si="8"/>
        <v>0</v>
      </c>
      <c r="CH63" s="42">
        <f t="shared" si="8"/>
        <v>0</v>
      </c>
      <c r="CI63" s="42">
        <f t="shared" si="8"/>
        <v>0</v>
      </c>
      <c r="CJ63" s="42">
        <f t="shared" si="8"/>
        <v>0</v>
      </c>
      <c r="CK63" s="42">
        <f t="shared" si="8"/>
        <v>0</v>
      </c>
      <c r="CL63" s="42">
        <f t="shared" si="8"/>
        <v>0</v>
      </c>
      <c r="CM63" s="42">
        <f t="shared" si="8"/>
        <v>0</v>
      </c>
      <c r="CN63" s="42">
        <f t="shared" si="8"/>
        <v>0</v>
      </c>
      <c r="CO63" s="42">
        <f t="shared" si="8"/>
        <v>0</v>
      </c>
      <c r="CP63" s="42">
        <f t="shared" si="8"/>
        <v>0</v>
      </c>
      <c r="CQ63" s="42">
        <f t="shared" si="8"/>
        <v>0</v>
      </c>
      <c r="CR63" s="42">
        <f t="shared" si="8"/>
        <v>0</v>
      </c>
      <c r="CS63" s="42">
        <f t="shared" si="8"/>
        <v>0</v>
      </c>
      <c r="CT63" s="42">
        <f t="shared" si="8"/>
        <v>0</v>
      </c>
      <c r="CU63" s="42">
        <f t="shared" si="8"/>
        <v>0</v>
      </c>
      <c r="CV63" s="42">
        <f t="shared" si="8"/>
        <v>0</v>
      </c>
      <c r="CW63" s="42">
        <f t="shared" si="8"/>
        <v>0</v>
      </c>
      <c r="CX63" s="42">
        <f t="shared" si="8"/>
        <v>0</v>
      </c>
      <c r="CY63" s="42">
        <f t="shared" si="8"/>
        <v>0</v>
      </c>
      <c r="CZ63" s="42">
        <f t="shared" si="8"/>
        <v>0</v>
      </c>
      <c r="DA63" s="42">
        <f t="shared" si="8"/>
        <v>0</v>
      </c>
      <c r="DB63" s="42">
        <f t="shared" si="8"/>
        <v>0</v>
      </c>
      <c r="DC63" s="42">
        <f t="shared" si="8"/>
        <v>0</v>
      </c>
      <c r="DD63" s="42">
        <f t="shared" si="8"/>
        <v>0</v>
      </c>
      <c r="DE63" s="42">
        <f t="shared" si="8"/>
        <v>0</v>
      </c>
      <c r="DF63" s="42">
        <f t="shared" si="8"/>
        <v>0</v>
      </c>
      <c r="DG63" s="42">
        <f t="shared" si="8"/>
        <v>0</v>
      </c>
    </row>
    <row r="64" spans="1:111" x14ac:dyDescent="0.25">
      <c r="A64" s="28" t="s">
        <v>163</v>
      </c>
      <c r="B64" s="32"/>
      <c r="C64" s="23"/>
    </row>
    <row r="65" spans="1:3" x14ac:dyDescent="0.25">
      <c r="A65" s="28" t="s">
        <v>164</v>
      </c>
      <c r="B65" s="32"/>
      <c r="C65" s="23"/>
    </row>
    <row r="66" spans="1:3" x14ac:dyDescent="0.25">
      <c r="A66" s="28" t="s">
        <v>165</v>
      </c>
      <c r="B66" s="32"/>
      <c r="C66" s="23"/>
    </row>
    <row r="67" spans="1:3" x14ac:dyDescent="0.25">
      <c r="A67" s="28" t="s">
        <v>166</v>
      </c>
      <c r="B67" s="32"/>
      <c r="C67" s="23"/>
    </row>
    <row r="68" spans="1:3" x14ac:dyDescent="0.25">
      <c r="A68" s="28" t="s">
        <v>167</v>
      </c>
      <c r="B68" s="32"/>
      <c r="C68" s="23"/>
    </row>
    <row r="69" spans="1:3" x14ac:dyDescent="0.25">
      <c r="A69" s="28" t="s">
        <v>168</v>
      </c>
      <c r="B69" s="32"/>
      <c r="C69" s="23"/>
    </row>
    <row r="70" spans="1:3" x14ac:dyDescent="0.25">
      <c r="A70" s="28" t="s">
        <v>169</v>
      </c>
      <c r="B70" s="32"/>
      <c r="C70" s="23"/>
    </row>
    <row r="71" spans="1:3" x14ac:dyDescent="0.25">
      <c r="A71" s="28" t="s">
        <v>170</v>
      </c>
      <c r="B71" s="32"/>
      <c r="C71" s="23"/>
    </row>
    <row r="72" spans="1:3" x14ac:dyDescent="0.25">
      <c r="A72" s="28" t="s">
        <v>171</v>
      </c>
      <c r="B72" s="32"/>
      <c r="C72" s="23"/>
    </row>
    <row r="73" spans="1:3" x14ac:dyDescent="0.25">
      <c r="A73" s="28" t="s">
        <v>172</v>
      </c>
      <c r="B73" s="32"/>
      <c r="C73" s="23"/>
    </row>
    <row r="74" spans="1:3" x14ac:dyDescent="0.25">
      <c r="A74" s="28" t="s">
        <v>173</v>
      </c>
      <c r="B74" s="32"/>
      <c r="C74" s="23"/>
    </row>
    <row r="75" spans="1:3" x14ac:dyDescent="0.25">
      <c r="A75" s="28" t="s">
        <v>174</v>
      </c>
      <c r="B75" s="32"/>
      <c r="C75" s="23"/>
    </row>
    <row r="76" spans="1:3" x14ac:dyDescent="0.25">
      <c r="A76" s="28" t="s">
        <v>175</v>
      </c>
      <c r="B76" s="32"/>
      <c r="C76" s="23"/>
    </row>
    <row r="77" spans="1:3" x14ac:dyDescent="0.25">
      <c r="A77" s="28" t="s">
        <v>176</v>
      </c>
      <c r="B77" s="32"/>
      <c r="C77" s="23"/>
    </row>
    <row r="78" spans="1:3" x14ac:dyDescent="0.25">
      <c r="A78" s="28" t="s">
        <v>177</v>
      </c>
      <c r="B78" s="32"/>
      <c r="C78" s="23"/>
    </row>
    <row r="79" spans="1:3" x14ac:dyDescent="0.25">
      <c r="A79" s="28" t="s">
        <v>178</v>
      </c>
      <c r="B79" s="32"/>
      <c r="C79" s="23"/>
    </row>
    <row r="80" spans="1:3" x14ac:dyDescent="0.25">
      <c r="A80" s="28" t="s">
        <v>179</v>
      </c>
      <c r="B80" s="32"/>
      <c r="C80" s="23"/>
    </row>
    <row r="81" spans="1:3" x14ac:dyDescent="0.25">
      <c r="A81" s="28" t="s">
        <v>180</v>
      </c>
      <c r="B81" s="32"/>
      <c r="C81" s="23"/>
    </row>
    <row r="82" spans="1:3" x14ac:dyDescent="0.25">
      <c r="A82" s="28" t="s">
        <v>181</v>
      </c>
      <c r="B82" s="32"/>
      <c r="C82" s="23"/>
    </row>
    <row r="83" spans="1:3" x14ac:dyDescent="0.25">
      <c r="A83" s="28" t="s">
        <v>182</v>
      </c>
      <c r="B83" s="32"/>
      <c r="C83" s="23"/>
    </row>
    <row r="84" spans="1:3" x14ac:dyDescent="0.25">
      <c r="A84" s="28" t="s">
        <v>183</v>
      </c>
      <c r="B84" s="32"/>
      <c r="C84" s="23"/>
    </row>
    <row r="85" spans="1:3" x14ac:dyDescent="0.25">
      <c r="A85" s="28" t="s">
        <v>184</v>
      </c>
      <c r="B85" s="32"/>
      <c r="C85" s="23"/>
    </row>
    <row r="86" spans="1:3" x14ac:dyDescent="0.25">
      <c r="A86" s="28" t="s">
        <v>185</v>
      </c>
      <c r="B86" s="32"/>
      <c r="C86" s="23"/>
    </row>
    <row r="87" spans="1:3" x14ac:dyDescent="0.25">
      <c r="A87" s="28" t="s">
        <v>186</v>
      </c>
      <c r="B87" s="32"/>
      <c r="C87" s="23"/>
    </row>
    <row r="88" spans="1:3" x14ac:dyDescent="0.25">
      <c r="A88" s="28" t="s">
        <v>187</v>
      </c>
      <c r="B88" s="32"/>
      <c r="C88" s="23"/>
    </row>
    <row r="89" spans="1:3" x14ac:dyDescent="0.25">
      <c r="A89" s="28" t="s">
        <v>188</v>
      </c>
      <c r="B89" s="32"/>
      <c r="C89" s="23"/>
    </row>
    <row r="90" spans="1:3" x14ac:dyDescent="0.25">
      <c r="A90" s="28" t="s">
        <v>189</v>
      </c>
      <c r="B90" s="32"/>
      <c r="C90" s="23"/>
    </row>
    <row r="91" spans="1:3" x14ac:dyDescent="0.25">
      <c r="A91" s="28" t="s">
        <v>190</v>
      </c>
      <c r="B91" s="32"/>
      <c r="C91" s="23"/>
    </row>
    <row r="92" spans="1:3" x14ac:dyDescent="0.25">
      <c r="A92" s="28" t="s">
        <v>191</v>
      </c>
      <c r="B92" s="32"/>
      <c r="C92" s="23"/>
    </row>
    <row r="93" spans="1:3" x14ac:dyDescent="0.25">
      <c r="A93" s="28" t="s">
        <v>192</v>
      </c>
      <c r="B93" s="32"/>
      <c r="C93" s="23"/>
    </row>
    <row r="94" spans="1:3" x14ac:dyDescent="0.25">
      <c r="A94" s="28" t="s">
        <v>193</v>
      </c>
      <c r="B94" s="32"/>
      <c r="C94" s="23"/>
    </row>
    <row r="95" spans="1:3" x14ac:dyDescent="0.25">
      <c r="A95" s="28" t="s">
        <v>194</v>
      </c>
      <c r="B95" s="32"/>
      <c r="C95" s="23"/>
    </row>
    <row r="96" spans="1:3" x14ac:dyDescent="0.25">
      <c r="A96" s="28" t="s">
        <v>195</v>
      </c>
      <c r="B96" s="32"/>
      <c r="C96" s="23"/>
    </row>
    <row r="97" spans="1:3" x14ac:dyDescent="0.25">
      <c r="A97" s="28" t="s">
        <v>196</v>
      </c>
      <c r="B97" s="32"/>
      <c r="C97" s="23"/>
    </row>
    <row r="98" spans="1:3" x14ac:dyDescent="0.25">
      <c r="A98" s="28" t="s">
        <v>197</v>
      </c>
      <c r="B98" s="32"/>
      <c r="C98" s="23"/>
    </row>
    <row r="99" spans="1:3" x14ac:dyDescent="0.25">
      <c r="A99" s="28" t="s">
        <v>198</v>
      </c>
      <c r="B99" s="32"/>
      <c r="C99" s="23"/>
    </row>
    <row r="100" spans="1:3" x14ac:dyDescent="0.25">
      <c r="A100" s="28" t="s">
        <v>199</v>
      </c>
      <c r="B100" s="32"/>
      <c r="C100" s="23"/>
    </row>
    <row r="101" spans="1:3" x14ac:dyDescent="0.25">
      <c r="A101" s="28" t="s">
        <v>200</v>
      </c>
      <c r="B101" s="32"/>
      <c r="C101" s="23"/>
    </row>
    <row r="102" spans="1:3" x14ac:dyDescent="0.25">
      <c r="A102" s="28" t="s">
        <v>201</v>
      </c>
      <c r="B102" s="32"/>
      <c r="C102" s="23"/>
    </row>
    <row r="103" spans="1:3" x14ac:dyDescent="0.25">
      <c r="A103" s="28" t="s">
        <v>202</v>
      </c>
      <c r="B103" s="32"/>
      <c r="C103" s="23"/>
    </row>
    <row r="104" spans="1:3" x14ac:dyDescent="0.25">
      <c r="A104" s="28" t="s">
        <v>203</v>
      </c>
      <c r="B104" s="32"/>
      <c r="C104" s="23"/>
    </row>
    <row r="105" spans="1:3" x14ac:dyDescent="0.25">
      <c r="A105" s="28" t="s">
        <v>204</v>
      </c>
      <c r="B105" s="32"/>
      <c r="C105" s="23"/>
    </row>
    <row r="106" spans="1:3" x14ac:dyDescent="0.25">
      <c r="A106" s="28" t="s">
        <v>205</v>
      </c>
      <c r="B106" s="32"/>
      <c r="C106" s="23"/>
    </row>
    <row r="107" spans="1:3" x14ac:dyDescent="0.25">
      <c r="A107" s="28" t="s">
        <v>206</v>
      </c>
      <c r="B107" s="32"/>
      <c r="C107" s="23"/>
    </row>
    <row r="108" spans="1:3" x14ac:dyDescent="0.25">
      <c r="A108" s="28" t="s">
        <v>207</v>
      </c>
      <c r="B108" s="32"/>
      <c r="C108" s="23"/>
    </row>
    <row r="109" spans="1:3" x14ac:dyDescent="0.25">
      <c r="A109" s="28" t="s">
        <v>208</v>
      </c>
      <c r="B109" s="32"/>
      <c r="C109" s="23"/>
    </row>
    <row r="110" spans="1:3" x14ac:dyDescent="0.25">
      <c r="A110" s="28" t="s">
        <v>209</v>
      </c>
      <c r="B110" s="32"/>
      <c r="C110" s="23"/>
    </row>
    <row r="111" spans="1:3" ht="15.75" thickBot="1" x14ac:dyDescent="0.3">
      <c r="A111" s="29" t="s">
        <v>210</v>
      </c>
      <c r="B111" s="33"/>
      <c r="C111" s="23"/>
    </row>
    <row r="112" spans="1:3" ht="15.75" thickTop="1" x14ac:dyDescent="0.25">
      <c r="A112" s="25"/>
      <c r="B112" s="25"/>
    </row>
    <row r="118" spans="1:11" ht="41.45" customHeight="1" x14ac:dyDescent="0.25">
      <c r="A118" s="67" t="s">
        <v>314</v>
      </c>
      <c r="B118" s="68"/>
      <c r="C118" s="68"/>
      <c r="D118" s="68"/>
      <c r="E118" s="68"/>
      <c r="F118" s="68"/>
      <c r="G118" s="68"/>
      <c r="H118" s="68"/>
      <c r="I118" s="68"/>
      <c r="J118" s="68"/>
      <c r="K118" s="69"/>
    </row>
    <row r="189" spans="2:2" x14ac:dyDescent="0.25">
      <c r="B189" s="12" t="s">
        <v>221</v>
      </c>
    </row>
    <row r="190" spans="2:2" x14ac:dyDescent="0.25">
      <c r="B190" s="12" t="s">
        <v>33</v>
      </c>
    </row>
    <row r="191" spans="2:2" x14ac:dyDescent="0.25">
      <c r="B191" s="12" t="s">
        <v>218</v>
      </c>
    </row>
    <row r="192" spans="2:2" x14ac:dyDescent="0.25">
      <c r="B192" s="12" t="s">
        <v>219</v>
      </c>
    </row>
    <row r="193" spans="2:2" x14ac:dyDescent="0.25">
      <c r="B193" s="12" t="s">
        <v>220</v>
      </c>
    </row>
  </sheetData>
  <sheetProtection sheet="1" objects="1" scenarios="1"/>
  <protectedRanges>
    <protectedRange sqref="B11" name="Range4"/>
    <protectedRange sqref="B5:B6" name="Range1"/>
    <protectedRange sqref="G12:J61" name="Range2"/>
    <protectedRange sqref="L12:DG61" name="Range3"/>
  </protectedRanges>
  <mergeCells count="23">
    <mergeCell ref="A118:K118"/>
    <mergeCell ref="A1:B1"/>
    <mergeCell ref="A3:B3"/>
    <mergeCell ref="A9:B9"/>
    <mergeCell ref="A2:B2"/>
    <mergeCell ref="D9:D11"/>
    <mergeCell ref="E9:E11"/>
    <mergeCell ref="F9:F11"/>
    <mergeCell ref="CX9:DG9"/>
    <mergeCell ref="G10:G11"/>
    <mergeCell ref="H10:H11"/>
    <mergeCell ref="I10:I11"/>
    <mergeCell ref="J10:J11"/>
    <mergeCell ref="G9:J9"/>
    <mergeCell ref="AP9:AY9"/>
    <mergeCell ref="AZ9:BI9"/>
    <mergeCell ref="BJ9:BS9"/>
    <mergeCell ref="BT9:CC9"/>
    <mergeCell ref="CD9:CM9"/>
    <mergeCell ref="L9:U9"/>
    <mergeCell ref="V9:AE9"/>
    <mergeCell ref="AF9:AO9"/>
    <mergeCell ref="CN9:CW9"/>
  </mergeCells>
  <dataValidations count="1">
    <dataValidation type="list" allowBlank="1" showInputMessage="1" showErrorMessage="1" sqref="B11" xr:uid="{00000000-0002-0000-0300-000000000000}">
      <formula1>$B$190:$B$193</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66:R66"/>
  <sheetViews>
    <sheetView zoomScale="99" zoomScaleNormal="99" workbookViewId="0">
      <selection activeCell="A66" sqref="A66:R66"/>
    </sheetView>
  </sheetViews>
  <sheetFormatPr defaultRowHeight="15" x14ac:dyDescent="0.25"/>
  <sheetData>
    <row r="66" spans="1:18" ht="32.1" customHeight="1" x14ac:dyDescent="0.25">
      <c r="A66" s="59" t="s">
        <v>314</v>
      </c>
      <c r="B66" s="60"/>
      <c r="C66" s="60"/>
      <c r="D66" s="60"/>
      <c r="E66" s="60"/>
      <c r="F66" s="60"/>
      <c r="G66" s="60"/>
      <c r="H66" s="60"/>
      <c r="I66" s="60"/>
      <c r="J66" s="60"/>
      <c r="K66" s="60"/>
      <c r="L66" s="60"/>
      <c r="M66" s="60"/>
      <c r="N66" s="60"/>
      <c r="O66" s="60"/>
      <c r="P66" s="60"/>
      <c r="Q66" s="60"/>
      <c r="R66" s="60"/>
    </row>
  </sheetData>
  <sheetProtection sheet="1" objects="1" scenarios="1"/>
  <mergeCells count="1">
    <mergeCell ref="A66:R66"/>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R261"/>
  <sheetViews>
    <sheetView workbookViewId="0">
      <selection activeCell="A261" sqref="A261:E261"/>
    </sheetView>
  </sheetViews>
  <sheetFormatPr defaultColWidth="8.7109375" defaultRowHeight="15" x14ac:dyDescent="0.25"/>
  <cols>
    <col min="1" max="1" width="40.5703125" style="12" customWidth="1"/>
    <col min="2" max="2" width="32.7109375" style="12" customWidth="1"/>
    <col min="3" max="3" width="17.5703125" style="12" customWidth="1"/>
    <col min="4" max="4" width="12.7109375" style="14" customWidth="1"/>
    <col min="5" max="5" width="42.5703125" style="12" bestFit="1" customWidth="1"/>
    <col min="6" max="6" width="35" style="12" customWidth="1"/>
    <col min="7" max="7" width="28" style="12" bestFit="1" customWidth="1"/>
    <col min="8" max="8" width="9.5703125" style="12" bestFit="1" customWidth="1"/>
    <col min="9" max="16384" width="8.7109375" style="12"/>
  </cols>
  <sheetData>
    <row r="1" spans="1:6" ht="29.1" customHeight="1" x14ac:dyDescent="0.25">
      <c r="A1" s="70" t="s">
        <v>302</v>
      </c>
      <c r="B1" s="70"/>
    </row>
    <row r="2" spans="1:6" ht="18.75" x14ac:dyDescent="0.3">
      <c r="A2" s="74" t="s">
        <v>304</v>
      </c>
      <c r="B2" s="74"/>
    </row>
    <row r="3" spans="1:6" ht="18.75" x14ac:dyDescent="0.3">
      <c r="A3" s="71" t="s">
        <v>307</v>
      </c>
      <c r="B3" s="71"/>
    </row>
    <row r="4" spans="1:6" ht="18.75" x14ac:dyDescent="0.3">
      <c r="A4" s="51"/>
      <c r="B4" s="51"/>
    </row>
    <row r="5" spans="1:6" ht="21" x14ac:dyDescent="0.25">
      <c r="A5" s="16" t="s">
        <v>50</v>
      </c>
      <c r="B5" s="52">
        <v>60</v>
      </c>
      <c r="D5" s="53" t="s">
        <v>306</v>
      </c>
      <c r="E5" s="54">
        <f>'OHL search DWP Calcs'!F2</f>
        <v>0.96874017253800648</v>
      </c>
    </row>
    <row r="6" spans="1:6" ht="56.25" x14ac:dyDescent="0.25">
      <c r="A6" s="16" t="s">
        <v>303</v>
      </c>
      <c r="B6" s="52">
        <v>18</v>
      </c>
      <c r="D6" s="16" t="s">
        <v>49</v>
      </c>
      <c r="E6" s="16" t="str">
        <f>IF(SUM(C10:C34)&gt;=20, "Data with search effort adjustment", "Ballistic model (too few carcasses to use data)")</f>
        <v>Ballistic model (too few carcasses to use data)</v>
      </c>
    </row>
    <row r="8" spans="1:6" s="49" customFormat="1" ht="56.25" x14ac:dyDescent="0.25">
      <c r="A8" s="16" t="s">
        <v>305</v>
      </c>
      <c r="B8" s="16" t="s">
        <v>45</v>
      </c>
      <c r="C8" s="16" t="s">
        <v>24</v>
      </c>
      <c r="D8" s="55" t="s">
        <v>25</v>
      </c>
    </row>
    <row r="9" spans="1:6" ht="14.45" customHeight="1" x14ac:dyDescent="0.25">
      <c r="A9" s="50">
        <v>1</v>
      </c>
      <c r="B9" s="15">
        <v>0.5</v>
      </c>
      <c r="C9" s="15">
        <v>1</v>
      </c>
      <c r="D9" s="42" t="str">
        <f>IF(C9&gt;0, IF(B9&lt;=0, "Cannot have a carcass associated with zero search effort","OK"), "OK")</f>
        <v>OK</v>
      </c>
    </row>
    <row r="10" spans="1:6" x14ac:dyDescent="0.25">
      <c r="A10" s="50">
        <v>2</v>
      </c>
      <c r="B10" s="15">
        <v>0.5</v>
      </c>
      <c r="C10" s="15">
        <v>1</v>
      </c>
      <c r="D10" s="42" t="str">
        <f t="shared" ref="D10:D73" si="0">IF(C10&gt;0, IF(B10&lt;=0, "Cannot have a carcass associated with zero search effort","OK"), "OK")</f>
        <v>OK</v>
      </c>
    </row>
    <row r="11" spans="1:6" x14ac:dyDescent="0.25">
      <c r="A11" s="50">
        <v>3</v>
      </c>
      <c r="B11" s="15">
        <v>1</v>
      </c>
      <c r="C11" s="15">
        <v>0</v>
      </c>
      <c r="D11" s="42" t="str">
        <f t="shared" si="0"/>
        <v>OK</v>
      </c>
    </row>
    <row r="12" spans="1:6" x14ac:dyDescent="0.25">
      <c r="A12" s="50">
        <v>4</v>
      </c>
      <c r="B12" s="15">
        <v>1</v>
      </c>
      <c r="C12" s="15">
        <v>0</v>
      </c>
      <c r="D12" s="42" t="str">
        <f t="shared" si="0"/>
        <v>OK</v>
      </c>
    </row>
    <row r="13" spans="1:6" x14ac:dyDescent="0.25">
      <c r="A13" s="50">
        <v>5</v>
      </c>
      <c r="B13" s="15">
        <v>1</v>
      </c>
      <c r="C13" s="15">
        <v>0</v>
      </c>
      <c r="D13" s="42" t="str">
        <f t="shared" si="0"/>
        <v>OK</v>
      </c>
    </row>
    <row r="14" spans="1:6" x14ac:dyDescent="0.25">
      <c r="A14" s="50">
        <v>6</v>
      </c>
      <c r="B14" s="15">
        <v>1</v>
      </c>
      <c r="C14" s="15">
        <v>0</v>
      </c>
      <c r="D14" s="42" t="str">
        <f t="shared" si="0"/>
        <v>OK</v>
      </c>
    </row>
    <row r="15" spans="1:6" x14ac:dyDescent="0.25">
      <c r="A15" s="50">
        <v>7</v>
      </c>
      <c r="B15" s="15">
        <v>1</v>
      </c>
      <c r="C15" s="15">
        <v>0</v>
      </c>
      <c r="D15" s="42" t="str">
        <f t="shared" si="0"/>
        <v>OK</v>
      </c>
      <c r="F15" s="13"/>
    </row>
    <row r="16" spans="1:6" x14ac:dyDescent="0.25">
      <c r="A16" s="50">
        <v>8</v>
      </c>
      <c r="B16" s="15">
        <v>1</v>
      </c>
      <c r="C16" s="15">
        <v>0</v>
      </c>
      <c r="D16" s="42" t="str">
        <f t="shared" si="0"/>
        <v>OK</v>
      </c>
    </row>
    <row r="17" spans="1:4" x14ac:dyDescent="0.25">
      <c r="A17" s="50">
        <v>9</v>
      </c>
      <c r="B17" s="15">
        <v>1</v>
      </c>
      <c r="C17" s="15">
        <v>1</v>
      </c>
      <c r="D17" s="42" t="str">
        <f>IF(C17&gt;0, IF(B17&lt;=0, "Cannot have a carcass associated with zero search effort","OK"), "OK")</f>
        <v>OK</v>
      </c>
    </row>
    <row r="18" spans="1:4" x14ac:dyDescent="0.25">
      <c r="A18" s="50">
        <v>10</v>
      </c>
      <c r="B18" s="15">
        <v>1</v>
      </c>
      <c r="C18" s="15">
        <v>0</v>
      </c>
      <c r="D18" s="42" t="str">
        <f t="shared" si="0"/>
        <v>OK</v>
      </c>
    </row>
    <row r="19" spans="1:4" x14ac:dyDescent="0.25">
      <c r="A19" s="50">
        <v>11</v>
      </c>
      <c r="B19" s="15">
        <v>1</v>
      </c>
      <c r="C19" s="15">
        <v>0</v>
      </c>
      <c r="D19" s="42" t="str">
        <f t="shared" si="0"/>
        <v>OK</v>
      </c>
    </row>
    <row r="20" spans="1:4" x14ac:dyDescent="0.25">
      <c r="A20" s="50">
        <v>12</v>
      </c>
      <c r="B20" s="15">
        <v>1</v>
      </c>
      <c r="C20" s="15">
        <v>0</v>
      </c>
      <c r="D20" s="42" t="str">
        <f t="shared" si="0"/>
        <v>OK</v>
      </c>
    </row>
    <row r="21" spans="1:4" x14ac:dyDescent="0.25">
      <c r="A21" s="50">
        <v>13</v>
      </c>
      <c r="B21" s="15">
        <v>1</v>
      </c>
      <c r="C21" s="15">
        <v>0</v>
      </c>
      <c r="D21" s="42" t="str">
        <f t="shared" si="0"/>
        <v>OK</v>
      </c>
    </row>
    <row r="22" spans="1:4" x14ac:dyDescent="0.25">
      <c r="A22" s="50">
        <v>14</v>
      </c>
      <c r="B22" s="15">
        <v>1</v>
      </c>
      <c r="C22" s="15">
        <v>0</v>
      </c>
      <c r="D22" s="42" t="str">
        <f t="shared" si="0"/>
        <v>OK</v>
      </c>
    </row>
    <row r="23" spans="1:4" x14ac:dyDescent="0.25">
      <c r="A23" s="50">
        <v>15</v>
      </c>
      <c r="B23" s="15">
        <v>1</v>
      </c>
      <c r="C23" s="15">
        <v>0</v>
      </c>
      <c r="D23" s="42" t="str">
        <f t="shared" si="0"/>
        <v>OK</v>
      </c>
    </row>
    <row r="24" spans="1:4" x14ac:dyDescent="0.25">
      <c r="A24" s="50">
        <v>16</v>
      </c>
      <c r="B24" s="15">
        <v>1</v>
      </c>
      <c r="C24" s="15">
        <v>0</v>
      </c>
      <c r="D24" s="42" t="str">
        <f t="shared" si="0"/>
        <v>OK</v>
      </c>
    </row>
    <row r="25" spans="1:4" x14ac:dyDescent="0.25">
      <c r="A25" s="50">
        <v>17</v>
      </c>
      <c r="B25" s="15">
        <v>1</v>
      </c>
      <c r="C25" s="15">
        <v>0</v>
      </c>
      <c r="D25" s="42" t="str">
        <f t="shared" si="0"/>
        <v>OK</v>
      </c>
    </row>
    <row r="26" spans="1:4" x14ac:dyDescent="0.25">
      <c r="A26" s="50">
        <v>18</v>
      </c>
      <c r="B26" s="15">
        <v>1</v>
      </c>
      <c r="C26" s="15">
        <v>0</v>
      </c>
      <c r="D26" s="42" t="str">
        <f t="shared" si="0"/>
        <v>OK</v>
      </c>
    </row>
    <row r="27" spans="1:4" x14ac:dyDescent="0.25">
      <c r="A27" s="50">
        <v>19</v>
      </c>
      <c r="B27" s="15">
        <v>1</v>
      </c>
      <c r="C27" s="15">
        <v>0</v>
      </c>
      <c r="D27" s="42" t="str">
        <f t="shared" si="0"/>
        <v>OK</v>
      </c>
    </row>
    <row r="28" spans="1:4" x14ac:dyDescent="0.25">
      <c r="A28" s="50">
        <v>20</v>
      </c>
      <c r="B28" s="15">
        <v>1</v>
      </c>
      <c r="C28" s="15">
        <v>0</v>
      </c>
      <c r="D28" s="42" t="str">
        <f t="shared" si="0"/>
        <v>OK</v>
      </c>
    </row>
    <row r="29" spans="1:4" x14ac:dyDescent="0.25">
      <c r="A29" s="50">
        <v>21</v>
      </c>
      <c r="B29" s="15">
        <v>1</v>
      </c>
      <c r="C29" s="15">
        <v>0</v>
      </c>
      <c r="D29" s="42" t="str">
        <f t="shared" si="0"/>
        <v>OK</v>
      </c>
    </row>
    <row r="30" spans="1:4" x14ac:dyDescent="0.25">
      <c r="A30" s="50">
        <v>22</v>
      </c>
      <c r="B30" s="15">
        <v>1</v>
      </c>
      <c r="C30" s="15">
        <v>0</v>
      </c>
      <c r="D30" s="42" t="str">
        <f t="shared" si="0"/>
        <v>OK</v>
      </c>
    </row>
    <row r="31" spans="1:4" x14ac:dyDescent="0.25">
      <c r="A31" s="50">
        <v>23</v>
      </c>
      <c r="B31" s="15">
        <v>1</v>
      </c>
      <c r="C31" s="15">
        <v>0</v>
      </c>
      <c r="D31" s="42" t="str">
        <f t="shared" si="0"/>
        <v>OK</v>
      </c>
    </row>
    <row r="32" spans="1:4" x14ac:dyDescent="0.25">
      <c r="A32" s="50">
        <v>24</v>
      </c>
      <c r="B32" s="15">
        <v>1</v>
      </c>
      <c r="C32" s="15">
        <v>0</v>
      </c>
      <c r="D32" s="42" t="str">
        <f t="shared" si="0"/>
        <v>OK</v>
      </c>
    </row>
    <row r="33" spans="1:4" x14ac:dyDescent="0.25">
      <c r="A33" s="50">
        <v>25</v>
      </c>
      <c r="B33" s="15">
        <v>1</v>
      </c>
      <c r="C33" s="15">
        <v>0</v>
      </c>
      <c r="D33" s="42" t="str">
        <f t="shared" si="0"/>
        <v>OK</v>
      </c>
    </row>
    <row r="34" spans="1:4" x14ac:dyDescent="0.25">
      <c r="A34" s="50">
        <v>26</v>
      </c>
      <c r="B34" s="15">
        <v>1</v>
      </c>
      <c r="C34" s="15">
        <v>0</v>
      </c>
      <c r="D34" s="42" t="str">
        <f t="shared" si="0"/>
        <v>OK</v>
      </c>
    </row>
    <row r="35" spans="1:4" x14ac:dyDescent="0.25">
      <c r="A35" s="50">
        <v>27</v>
      </c>
      <c r="B35" s="15">
        <v>1</v>
      </c>
      <c r="C35" s="15">
        <v>0</v>
      </c>
      <c r="D35" s="42" t="str">
        <f t="shared" si="0"/>
        <v>OK</v>
      </c>
    </row>
    <row r="36" spans="1:4" x14ac:dyDescent="0.25">
      <c r="A36" s="50">
        <v>28</v>
      </c>
      <c r="B36" s="15">
        <v>1</v>
      </c>
      <c r="C36" s="15">
        <v>0</v>
      </c>
      <c r="D36" s="42" t="str">
        <f t="shared" si="0"/>
        <v>OK</v>
      </c>
    </row>
    <row r="37" spans="1:4" x14ac:dyDescent="0.25">
      <c r="A37" s="50">
        <v>29</v>
      </c>
      <c r="B37" s="15">
        <v>1</v>
      </c>
      <c r="C37" s="15">
        <v>0</v>
      </c>
      <c r="D37" s="42" t="str">
        <f t="shared" si="0"/>
        <v>OK</v>
      </c>
    </row>
    <row r="38" spans="1:4" x14ac:dyDescent="0.25">
      <c r="A38" s="50">
        <v>30</v>
      </c>
      <c r="B38" s="15">
        <v>1</v>
      </c>
      <c r="C38" s="15">
        <v>0</v>
      </c>
      <c r="D38" s="42" t="str">
        <f t="shared" si="0"/>
        <v>OK</v>
      </c>
    </row>
    <row r="39" spans="1:4" x14ac:dyDescent="0.25">
      <c r="A39" s="50">
        <v>31</v>
      </c>
      <c r="B39" s="15">
        <v>1</v>
      </c>
      <c r="C39" s="15">
        <v>0</v>
      </c>
      <c r="D39" s="42" t="str">
        <f t="shared" si="0"/>
        <v>OK</v>
      </c>
    </row>
    <row r="40" spans="1:4" x14ac:dyDescent="0.25">
      <c r="A40" s="50">
        <v>32</v>
      </c>
      <c r="B40" s="15">
        <v>1</v>
      </c>
      <c r="C40" s="15">
        <v>0</v>
      </c>
      <c r="D40" s="42" t="str">
        <f t="shared" si="0"/>
        <v>OK</v>
      </c>
    </row>
    <row r="41" spans="1:4" x14ac:dyDescent="0.25">
      <c r="A41" s="50">
        <v>33</v>
      </c>
      <c r="B41" s="15">
        <v>1</v>
      </c>
      <c r="C41" s="15">
        <v>0</v>
      </c>
      <c r="D41" s="42" t="str">
        <f t="shared" si="0"/>
        <v>OK</v>
      </c>
    </row>
    <row r="42" spans="1:4" x14ac:dyDescent="0.25">
      <c r="A42" s="50">
        <v>34</v>
      </c>
      <c r="B42" s="15">
        <v>1</v>
      </c>
      <c r="C42" s="15">
        <v>0</v>
      </c>
      <c r="D42" s="42" t="str">
        <f t="shared" si="0"/>
        <v>OK</v>
      </c>
    </row>
    <row r="43" spans="1:4" x14ac:dyDescent="0.25">
      <c r="A43" s="50">
        <v>35</v>
      </c>
      <c r="B43" s="15">
        <v>1</v>
      </c>
      <c r="C43" s="15">
        <v>0</v>
      </c>
      <c r="D43" s="42" t="str">
        <f t="shared" si="0"/>
        <v>OK</v>
      </c>
    </row>
    <row r="44" spans="1:4" x14ac:dyDescent="0.25">
      <c r="A44" s="50">
        <v>36</v>
      </c>
      <c r="B44" s="15">
        <v>1</v>
      </c>
      <c r="C44" s="15">
        <v>0</v>
      </c>
      <c r="D44" s="42" t="str">
        <f t="shared" si="0"/>
        <v>OK</v>
      </c>
    </row>
    <row r="45" spans="1:4" x14ac:dyDescent="0.25">
      <c r="A45" s="50">
        <v>37</v>
      </c>
      <c r="B45" s="15">
        <v>1</v>
      </c>
      <c r="C45" s="15">
        <v>0</v>
      </c>
      <c r="D45" s="42" t="str">
        <f t="shared" si="0"/>
        <v>OK</v>
      </c>
    </row>
    <row r="46" spans="1:4" x14ac:dyDescent="0.25">
      <c r="A46" s="50">
        <v>38</v>
      </c>
      <c r="B46" s="15">
        <v>1</v>
      </c>
      <c r="C46" s="15">
        <v>0</v>
      </c>
      <c r="D46" s="42" t="str">
        <f t="shared" si="0"/>
        <v>OK</v>
      </c>
    </row>
    <row r="47" spans="1:4" x14ac:dyDescent="0.25">
      <c r="A47" s="50">
        <v>39</v>
      </c>
      <c r="B47" s="15">
        <v>1</v>
      </c>
      <c r="C47" s="15">
        <v>0</v>
      </c>
      <c r="D47" s="42" t="str">
        <f t="shared" si="0"/>
        <v>OK</v>
      </c>
    </row>
    <row r="48" spans="1:4" x14ac:dyDescent="0.25">
      <c r="A48" s="50">
        <v>40</v>
      </c>
      <c r="B48" s="15">
        <v>1</v>
      </c>
      <c r="C48" s="15">
        <v>0</v>
      </c>
      <c r="D48" s="42" t="str">
        <f t="shared" si="0"/>
        <v>OK</v>
      </c>
    </row>
    <row r="49" spans="1:4" x14ac:dyDescent="0.25">
      <c r="A49" s="50">
        <v>41</v>
      </c>
      <c r="B49" s="15">
        <v>1</v>
      </c>
      <c r="C49" s="15">
        <v>0</v>
      </c>
      <c r="D49" s="42" t="str">
        <f t="shared" si="0"/>
        <v>OK</v>
      </c>
    </row>
    <row r="50" spans="1:4" x14ac:dyDescent="0.25">
      <c r="A50" s="50">
        <v>42</v>
      </c>
      <c r="B50" s="15">
        <v>1</v>
      </c>
      <c r="C50" s="15">
        <v>0</v>
      </c>
      <c r="D50" s="42" t="str">
        <f t="shared" si="0"/>
        <v>OK</v>
      </c>
    </row>
    <row r="51" spans="1:4" x14ac:dyDescent="0.25">
      <c r="A51" s="50">
        <v>43</v>
      </c>
      <c r="B51" s="15">
        <v>1</v>
      </c>
      <c r="C51" s="15">
        <v>0</v>
      </c>
      <c r="D51" s="42" t="str">
        <f t="shared" si="0"/>
        <v>OK</v>
      </c>
    </row>
    <row r="52" spans="1:4" x14ac:dyDescent="0.25">
      <c r="A52" s="50">
        <v>44</v>
      </c>
      <c r="B52" s="15">
        <v>1</v>
      </c>
      <c r="C52" s="15">
        <v>0</v>
      </c>
      <c r="D52" s="42" t="str">
        <f t="shared" si="0"/>
        <v>OK</v>
      </c>
    </row>
    <row r="53" spans="1:4" x14ac:dyDescent="0.25">
      <c r="A53" s="50">
        <v>45</v>
      </c>
      <c r="B53" s="15">
        <v>1</v>
      </c>
      <c r="C53" s="15">
        <v>0</v>
      </c>
      <c r="D53" s="42" t="str">
        <f t="shared" si="0"/>
        <v>OK</v>
      </c>
    </row>
    <row r="54" spans="1:4" x14ac:dyDescent="0.25">
      <c r="A54" s="50">
        <v>46</v>
      </c>
      <c r="B54" s="15">
        <v>1</v>
      </c>
      <c r="C54" s="15">
        <v>0</v>
      </c>
      <c r="D54" s="42" t="str">
        <f t="shared" si="0"/>
        <v>OK</v>
      </c>
    </row>
    <row r="55" spans="1:4" x14ac:dyDescent="0.25">
      <c r="A55" s="50">
        <v>47</v>
      </c>
      <c r="B55" s="15">
        <v>1</v>
      </c>
      <c r="C55" s="15">
        <v>0</v>
      </c>
      <c r="D55" s="42" t="str">
        <f t="shared" si="0"/>
        <v>OK</v>
      </c>
    </row>
    <row r="56" spans="1:4" x14ac:dyDescent="0.25">
      <c r="A56" s="50">
        <v>48</v>
      </c>
      <c r="B56" s="15">
        <v>1</v>
      </c>
      <c r="C56" s="15">
        <v>0</v>
      </c>
      <c r="D56" s="42" t="str">
        <f t="shared" si="0"/>
        <v>OK</v>
      </c>
    </row>
    <row r="57" spans="1:4" x14ac:dyDescent="0.25">
      <c r="A57" s="50">
        <v>49</v>
      </c>
      <c r="B57" s="15">
        <v>1</v>
      </c>
      <c r="C57" s="15">
        <v>0</v>
      </c>
      <c r="D57" s="42" t="str">
        <f t="shared" si="0"/>
        <v>OK</v>
      </c>
    </row>
    <row r="58" spans="1:4" x14ac:dyDescent="0.25">
      <c r="A58" s="50">
        <v>50</v>
      </c>
      <c r="B58" s="15">
        <v>1</v>
      </c>
      <c r="C58" s="15">
        <v>0</v>
      </c>
      <c r="D58" s="42" t="str">
        <f t="shared" si="0"/>
        <v>OK</v>
      </c>
    </row>
    <row r="59" spans="1:4" x14ac:dyDescent="0.25">
      <c r="A59" s="50">
        <v>51</v>
      </c>
      <c r="B59" s="15">
        <v>1</v>
      </c>
      <c r="C59" s="15">
        <v>0</v>
      </c>
      <c r="D59" s="42" t="str">
        <f t="shared" si="0"/>
        <v>OK</v>
      </c>
    </row>
    <row r="60" spans="1:4" x14ac:dyDescent="0.25">
      <c r="A60" s="50">
        <v>52</v>
      </c>
      <c r="B60" s="15">
        <v>1</v>
      </c>
      <c r="C60" s="15">
        <v>0</v>
      </c>
      <c r="D60" s="42" t="str">
        <f t="shared" si="0"/>
        <v>OK</v>
      </c>
    </row>
    <row r="61" spans="1:4" x14ac:dyDescent="0.25">
      <c r="A61" s="50">
        <v>53</v>
      </c>
      <c r="B61" s="15">
        <v>1</v>
      </c>
      <c r="C61" s="15">
        <v>0</v>
      </c>
      <c r="D61" s="42" t="str">
        <f t="shared" si="0"/>
        <v>OK</v>
      </c>
    </row>
    <row r="62" spans="1:4" x14ac:dyDescent="0.25">
      <c r="A62" s="50">
        <v>54</v>
      </c>
      <c r="B62" s="15">
        <v>1</v>
      </c>
      <c r="C62" s="15">
        <v>0</v>
      </c>
      <c r="D62" s="42" t="str">
        <f t="shared" si="0"/>
        <v>OK</v>
      </c>
    </row>
    <row r="63" spans="1:4" x14ac:dyDescent="0.25">
      <c r="A63" s="50">
        <v>55</v>
      </c>
      <c r="B63" s="15">
        <v>1</v>
      </c>
      <c r="C63" s="15">
        <v>0</v>
      </c>
      <c r="D63" s="42" t="str">
        <f t="shared" si="0"/>
        <v>OK</v>
      </c>
    </row>
    <row r="64" spans="1:4" x14ac:dyDescent="0.25">
      <c r="A64" s="50">
        <v>56</v>
      </c>
      <c r="B64" s="15">
        <v>1</v>
      </c>
      <c r="C64" s="15">
        <v>0</v>
      </c>
      <c r="D64" s="42" t="str">
        <f t="shared" si="0"/>
        <v>OK</v>
      </c>
    </row>
    <row r="65" spans="1:4" x14ac:dyDescent="0.25">
      <c r="A65" s="50">
        <v>57</v>
      </c>
      <c r="B65" s="15">
        <v>1</v>
      </c>
      <c r="C65" s="15">
        <v>0</v>
      </c>
      <c r="D65" s="42" t="str">
        <f t="shared" si="0"/>
        <v>OK</v>
      </c>
    </row>
    <row r="66" spans="1:4" x14ac:dyDescent="0.25">
      <c r="A66" s="50">
        <v>58</v>
      </c>
      <c r="B66" s="15">
        <v>1</v>
      </c>
      <c r="C66" s="15">
        <v>0</v>
      </c>
      <c r="D66" s="42" t="str">
        <f t="shared" si="0"/>
        <v>OK</v>
      </c>
    </row>
    <row r="67" spans="1:4" x14ac:dyDescent="0.25">
      <c r="A67" s="50">
        <v>59</v>
      </c>
      <c r="B67" s="15">
        <v>1</v>
      </c>
      <c r="C67" s="15">
        <v>0</v>
      </c>
      <c r="D67" s="42" t="str">
        <f t="shared" si="0"/>
        <v>OK</v>
      </c>
    </row>
    <row r="68" spans="1:4" x14ac:dyDescent="0.25">
      <c r="A68" s="50">
        <v>60</v>
      </c>
      <c r="B68" s="15">
        <v>1</v>
      </c>
      <c r="C68" s="15">
        <v>0</v>
      </c>
      <c r="D68" s="42" t="str">
        <f t="shared" si="0"/>
        <v>OK</v>
      </c>
    </row>
    <row r="69" spans="1:4" x14ac:dyDescent="0.25">
      <c r="A69" s="50">
        <v>61</v>
      </c>
      <c r="B69" s="15">
        <v>1</v>
      </c>
      <c r="C69" s="15">
        <v>0</v>
      </c>
      <c r="D69" s="42" t="str">
        <f t="shared" si="0"/>
        <v>OK</v>
      </c>
    </row>
    <row r="70" spans="1:4" x14ac:dyDescent="0.25">
      <c r="A70" s="50">
        <v>62</v>
      </c>
      <c r="B70" s="15">
        <v>1</v>
      </c>
      <c r="C70" s="15">
        <v>0</v>
      </c>
      <c r="D70" s="42" t="str">
        <f t="shared" si="0"/>
        <v>OK</v>
      </c>
    </row>
    <row r="71" spans="1:4" x14ac:dyDescent="0.25">
      <c r="A71" s="50">
        <v>63</v>
      </c>
      <c r="B71" s="15">
        <v>1</v>
      </c>
      <c r="C71" s="15">
        <v>0</v>
      </c>
      <c r="D71" s="42" t="str">
        <f t="shared" si="0"/>
        <v>OK</v>
      </c>
    </row>
    <row r="72" spans="1:4" x14ac:dyDescent="0.25">
      <c r="A72" s="50">
        <v>64</v>
      </c>
      <c r="B72" s="15">
        <v>1</v>
      </c>
      <c r="C72" s="15">
        <v>0</v>
      </c>
      <c r="D72" s="42" t="str">
        <f t="shared" si="0"/>
        <v>OK</v>
      </c>
    </row>
    <row r="73" spans="1:4" x14ac:dyDescent="0.25">
      <c r="A73" s="50">
        <v>65</v>
      </c>
      <c r="B73" s="15">
        <v>1</v>
      </c>
      <c r="C73" s="15">
        <v>0</v>
      </c>
      <c r="D73" s="42" t="str">
        <f t="shared" si="0"/>
        <v>OK</v>
      </c>
    </row>
    <row r="74" spans="1:4" x14ac:dyDescent="0.25">
      <c r="A74" s="50">
        <v>66</v>
      </c>
      <c r="B74" s="15">
        <v>1</v>
      </c>
      <c r="C74" s="15">
        <v>0</v>
      </c>
      <c r="D74" s="42" t="str">
        <f t="shared" ref="D74:D108" si="1">IF(C74&gt;0, IF(B74&lt;=0, "Cannot have a carcass associated with zero search effort","OK"), "OK")</f>
        <v>OK</v>
      </c>
    </row>
    <row r="75" spans="1:4" x14ac:dyDescent="0.25">
      <c r="A75" s="50">
        <v>67</v>
      </c>
      <c r="B75" s="15">
        <v>1</v>
      </c>
      <c r="C75" s="15">
        <v>0</v>
      </c>
      <c r="D75" s="42" t="str">
        <f t="shared" si="1"/>
        <v>OK</v>
      </c>
    </row>
    <row r="76" spans="1:4" x14ac:dyDescent="0.25">
      <c r="A76" s="50">
        <v>68</v>
      </c>
      <c r="B76" s="15">
        <v>1</v>
      </c>
      <c r="C76" s="15">
        <v>0</v>
      </c>
      <c r="D76" s="42" t="str">
        <f t="shared" si="1"/>
        <v>OK</v>
      </c>
    </row>
    <row r="77" spans="1:4" x14ac:dyDescent="0.25">
      <c r="A77" s="50">
        <v>69</v>
      </c>
      <c r="B77" s="15">
        <v>1</v>
      </c>
      <c r="C77" s="15">
        <v>0</v>
      </c>
      <c r="D77" s="42" t="str">
        <f t="shared" si="1"/>
        <v>OK</v>
      </c>
    </row>
    <row r="78" spans="1:4" x14ac:dyDescent="0.25">
      <c r="A78" s="50">
        <v>70</v>
      </c>
      <c r="B78" s="15">
        <v>1</v>
      </c>
      <c r="C78" s="15">
        <v>0</v>
      </c>
      <c r="D78" s="42" t="str">
        <f t="shared" si="1"/>
        <v>OK</v>
      </c>
    </row>
    <row r="79" spans="1:4" x14ac:dyDescent="0.25">
      <c r="A79" s="50">
        <v>71</v>
      </c>
      <c r="B79" s="15">
        <v>1</v>
      </c>
      <c r="C79" s="15">
        <v>0</v>
      </c>
      <c r="D79" s="42" t="str">
        <f t="shared" si="1"/>
        <v>OK</v>
      </c>
    </row>
    <row r="80" spans="1:4" x14ac:dyDescent="0.25">
      <c r="A80" s="50">
        <v>72</v>
      </c>
      <c r="B80" s="15">
        <v>1</v>
      </c>
      <c r="C80" s="15">
        <v>0</v>
      </c>
      <c r="D80" s="42" t="str">
        <f t="shared" si="1"/>
        <v>OK</v>
      </c>
    </row>
    <row r="81" spans="1:4" x14ac:dyDescent="0.25">
      <c r="A81" s="50">
        <v>73</v>
      </c>
      <c r="B81" s="15">
        <v>1</v>
      </c>
      <c r="C81" s="15">
        <v>0</v>
      </c>
      <c r="D81" s="42" t="str">
        <f t="shared" si="1"/>
        <v>OK</v>
      </c>
    </row>
    <row r="82" spans="1:4" x14ac:dyDescent="0.25">
      <c r="A82" s="50">
        <v>74</v>
      </c>
      <c r="B82" s="15">
        <v>1</v>
      </c>
      <c r="C82" s="15">
        <v>0</v>
      </c>
      <c r="D82" s="42" t="str">
        <f t="shared" si="1"/>
        <v>OK</v>
      </c>
    </row>
    <row r="83" spans="1:4" x14ac:dyDescent="0.25">
      <c r="A83" s="50">
        <v>75</v>
      </c>
      <c r="B83" s="15">
        <v>1</v>
      </c>
      <c r="C83" s="15">
        <v>0</v>
      </c>
      <c r="D83" s="42" t="str">
        <f t="shared" si="1"/>
        <v>OK</v>
      </c>
    </row>
    <row r="84" spans="1:4" x14ac:dyDescent="0.25">
      <c r="A84" s="50">
        <v>76</v>
      </c>
      <c r="B84" s="15">
        <v>1</v>
      </c>
      <c r="C84" s="15">
        <v>0</v>
      </c>
      <c r="D84" s="42" t="str">
        <f t="shared" si="1"/>
        <v>OK</v>
      </c>
    </row>
    <row r="85" spans="1:4" x14ac:dyDescent="0.25">
      <c r="A85" s="50">
        <v>77</v>
      </c>
      <c r="B85" s="15">
        <v>1</v>
      </c>
      <c r="C85" s="15">
        <v>0</v>
      </c>
      <c r="D85" s="42" t="str">
        <f t="shared" si="1"/>
        <v>OK</v>
      </c>
    </row>
    <row r="86" spans="1:4" x14ac:dyDescent="0.25">
      <c r="A86" s="50">
        <v>78</v>
      </c>
      <c r="B86" s="15">
        <v>1</v>
      </c>
      <c r="C86" s="15">
        <v>0</v>
      </c>
      <c r="D86" s="42" t="str">
        <f t="shared" si="1"/>
        <v>OK</v>
      </c>
    </row>
    <row r="87" spans="1:4" x14ac:dyDescent="0.25">
      <c r="A87" s="50">
        <v>79</v>
      </c>
      <c r="B87" s="15">
        <v>1</v>
      </c>
      <c r="C87" s="15">
        <v>0</v>
      </c>
      <c r="D87" s="42" t="str">
        <f t="shared" si="1"/>
        <v>OK</v>
      </c>
    </row>
    <row r="88" spans="1:4" x14ac:dyDescent="0.25">
      <c r="A88" s="50">
        <v>80</v>
      </c>
      <c r="B88" s="15">
        <v>1</v>
      </c>
      <c r="C88" s="15">
        <v>0</v>
      </c>
      <c r="D88" s="42" t="str">
        <f t="shared" si="1"/>
        <v>OK</v>
      </c>
    </row>
    <row r="89" spans="1:4" x14ac:dyDescent="0.25">
      <c r="A89" s="50">
        <v>81</v>
      </c>
      <c r="B89" s="15">
        <v>1</v>
      </c>
      <c r="C89" s="15">
        <v>0</v>
      </c>
      <c r="D89" s="42" t="str">
        <f t="shared" si="1"/>
        <v>OK</v>
      </c>
    </row>
    <row r="90" spans="1:4" x14ac:dyDescent="0.25">
      <c r="A90" s="50">
        <v>82</v>
      </c>
      <c r="B90" s="15">
        <v>1</v>
      </c>
      <c r="C90" s="15">
        <v>0</v>
      </c>
      <c r="D90" s="42" t="str">
        <f t="shared" si="1"/>
        <v>OK</v>
      </c>
    </row>
    <row r="91" spans="1:4" x14ac:dyDescent="0.25">
      <c r="A91" s="50">
        <v>83</v>
      </c>
      <c r="B91" s="15">
        <v>1</v>
      </c>
      <c r="C91" s="15">
        <v>0</v>
      </c>
      <c r="D91" s="42" t="str">
        <f t="shared" si="1"/>
        <v>OK</v>
      </c>
    </row>
    <row r="92" spans="1:4" x14ac:dyDescent="0.25">
      <c r="A92" s="50">
        <v>84</v>
      </c>
      <c r="B92" s="15">
        <v>1</v>
      </c>
      <c r="C92" s="15">
        <v>0</v>
      </c>
      <c r="D92" s="42" t="str">
        <f t="shared" si="1"/>
        <v>OK</v>
      </c>
    </row>
    <row r="93" spans="1:4" x14ac:dyDescent="0.25">
      <c r="A93" s="50">
        <v>85</v>
      </c>
      <c r="B93" s="15">
        <v>1</v>
      </c>
      <c r="C93" s="15">
        <v>0</v>
      </c>
      <c r="D93" s="42" t="str">
        <f t="shared" si="1"/>
        <v>OK</v>
      </c>
    </row>
    <row r="94" spans="1:4" x14ac:dyDescent="0.25">
      <c r="A94" s="50">
        <v>86</v>
      </c>
      <c r="B94" s="15">
        <v>1</v>
      </c>
      <c r="C94" s="15">
        <v>0</v>
      </c>
      <c r="D94" s="42" t="str">
        <f t="shared" si="1"/>
        <v>OK</v>
      </c>
    </row>
    <row r="95" spans="1:4" x14ac:dyDescent="0.25">
      <c r="A95" s="50">
        <v>87</v>
      </c>
      <c r="B95" s="15">
        <v>1</v>
      </c>
      <c r="C95" s="15">
        <v>0</v>
      </c>
      <c r="D95" s="42" t="str">
        <f t="shared" si="1"/>
        <v>OK</v>
      </c>
    </row>
    <row r="96" spans="1:4" x14ac:dyDescent="0.25">
      <c r="A96" s="50">
        <v>88</v>
      </c>
      <c r="B96" s="15">
        <v>1</v>
      </c>
      <c r="C96" s="15">
        <v>0</v>
      </c>
      <c r="D96" s="42" t="str">
        <f t="shared" si="1"/>
        <v>OK</v>
      </c>
    </row>
    <row r="97" spans="1:4" x14ac:dyDescent="0.25">
      <c r="A97" s="50">
        <v>89</v>
      </c>
      <c r="B97" s="15">
        <v>1</v>
      </c>
      <c r="C97" s="15">
        <v>0</v>
      </c>
      <c r="D97" s="42" t="str">
        <f t="shared" si="1"/>
        <v>OK</v>
      </c>
    </row>
    <row r="98" spans="1:4" x14ac:dyDescent="0.25">
      <c r="A98" s="50">
        <v>90</v>
      </c>
      <c r="B98" s="15">
        <v>1</v>
      </c>
      <c r="C98" s="15">
        <v>0</v>
      </c>
      <c r="D98" s="42" t="str">
        <f t="shared" si="1"/>
        <v>OK</v>
      </c>
    </row>
    <row r="99" spans="1:4" x14ac:dyDescent="0.25">
      <c r="A99" s="50">
        <v>91</v>
      </c>
      <c r="B99" s="15">
        <v>1</v>
      </c>
      <c r="C99" s="15">
        <v>0</v>
      </c>
      <c r="D99" s="42" t="str">
        <f t="shared" si="1"/>
        <v>OK</v>
      </c>
    </row>
    <row r="100" spans="1:4" x14ac:dyDescent="0.25">
      <c r="A100" s="50">
        <v>92</v>
      </c>
      <c r="B100" s="15">
        <v>1</v>
      </c>
      <c r="C100" s="15">
        <v>0</v>
      </c>
      <c r="D100" s="42" t="str">
        <f t="shared" si="1"/>
        <v>OK</v>
      </c>
    </row>
    <row r="101" spans="1:4" x14ac:dyDescent="0.25">
      <c r="A101" s="50">
        <v>93</v>
      </c>
      <c r="B101" s="15">
        <v>1</v>
      </c>
      <c r="C101" s="15">
        <v>0</v>
      </c>
      <c r="D101" s="42" t="str">
        <f t="shared" si="1"/>
        <v>OK</v>
      </c>
    </row>
    <row r="102" spans="1:4" x14ac:dyDescent="0.25">
      <c r="A102" s="50">
        <v>94</v>
      </c>
      <c r="B102" s="15">
        <v>1</v>
      </c>
      <c r="C102" s="15">
        <v>0</v>
      </c>
      <c r="D102" s="42" t="str">
        <f t="shared" si="1"/>
        <v>OK</v>
      </c>
    </row>
    <row r="103" spans="1:4" x14ac:dyDescent="0.25">
      <c r="A103" s="50">
        <v>95</v>
      </c>
      <c r="B103" s="15">
        <v>1</v>
      </c>
      <c r="C103" s="15">
        <v>0</v>
      </c>
      <c r="D103" s="42" t="str">
        <f t="shared" si="1"/>
        <v>OK</v>
      </c>
    </row>
    <row r="104" spans="1:4" x14ac:dyDescent="0.25">
      <c r="A104" s="50">
        <v>96</v>
      </c>
      <c r="B104" s="15">
        <v>1</v>
      </c>
      <c r="C104" s="15">
        <v>0</v>
      </c>
      <c r="D104" s="42" t="str">
        <f t="shared" si="1"/>
        <v>OK</v>
      </c>
    </row>
    <row r="105" spans="1:4" x14ac:dyDescent="0.25">
      <c r="A105" s="50">
        <v>97</v>
      </c>
      <c r="B105" s="15">
        <v>1</v>
      </c>
      <c r="C105" s="15">
        <v>0</v>
      </c>
      <c r="D105" s="42" t="str">
        <f t="shared" si="1"/>
        <v>OK</v>
      </c>
    </row>
    <row r="106" spans="1:4" x14ac:dyDescent="0.25">
      <c r="A106" s="50">
        <v>98</v>
      </c>
      <c r="B106" s="15">
        <v>1</v>
      </c>
      <c r="C106" s="15">
        <v>0</v>
      </c>
      <c r="D106" s="42" t="str">
        <f t="shared" si="1"/>
        <v>OK</v>
      </c>
    </row>
    <row r="107" spans="1:4" x14ac:dyDescent="0.25">
      <c r="A107" s="50">
        <v>99</v>
      </c>
      <c r="B107" s="15">
        <v>1</v>
      </c>
      <c r="C107" s="15">
        <v>0</v>
      </c>
      <c r="D107" s="42" t="str">
        <f t="shared" si="1"/>
        <v>OK</v>
      </c>
    </row>
    <row r="108" spans="1:4" x14ac:dyDescent="0.25">
      <c r="A108" s="50">
        <v>100</v>
      </c>
      <c r="B108" s="15">
        <v>1</v>
      </c>
      <c r="C108" s="15">
        <v>0</v>
      </c>
      <c r="D108" s="42" t="str">
        <f t="shared" si="1"/>
        <v>OK</v>
      </c>
    </row>
    <row r="109" spans="1:4" x14ac:dyDescent="0.25">
      <c r="A109" s="50">
        <v>101</v>
      </c>
      <c r="B109" s="15">
        <v>1</v>
      </c>
      <c r="C109" s="15">
        <v>0</v>
      </c>
      <c r="D109" s="42" t="str">
        <f t="shared" ref="D109:D172" si="2">IF(C109&gt;0, IF(B109&lt;=0, "Cannot have a carcass associated with zero search effort","OK"), "OK")</f>
        <v>OK</v>
      </c>
    </row>
    <row r="110" spans="1:4" x14ac:dyDescent="0.25">
      <c r="A110" s="50">
        <v>102</v>
      </c>
      <c r="B110" s="15">
        <v>1</v>
      </c>
      <c r="C110" s="15">
        <v>0</v>
      </c>
      <c r="D110" s="42" t="str">
        <f t="shared" si="2"/>
        <v>OK</v>
      </c>
    </row>
    <row r="111" spans="1:4" x14ac:dyDescent="0.25">
      <c r="A111" s="50">
        <v>103</v>
      </c>
      <c r="B111" s="15">
        <v>1</v>
      </c>
      <c r="C111" s="15">
        <v>0</v>
      </c>
      <c r="D111" s="42" t="str">
        <f t="shared" si="2"/>
        <v>OK</v>
      </c>
    </row>
    <row r="112" spans="1:4" x14ac:dyDescent="0.25">
      <c r="A112" s="50">
        <v>104</v>
      </c>
      <c r="B112" s="15">
        <v>1</v>
      </c>
      <c r="C112" s="15">
        <v>0</v>
      </c>
      <c r="D112" s="42" t="str">
        <f t="shared" si="2"/>
        <v>OK</v>
      </c>
    </row>
    <row r="113" spans="1:4" x14ac:dyDescent="0.25">
      <c r="A113" s="50">
        <v>105</v>
      </c>
      <c r="B113" s="15">
        <v>1</v>
      </c>
      <c r="C113" s="15">
        <v>0</v>
      </c>
      <c r="D113" s="42" t="str">
        <f t="shared" si="2"/>
        <v>OK</v>
      </c>
    </row>
    <row r="114" spans="1:4" x14ac:dyDescent="0.25">
      <c r="A114" s="50">
        <v>106</v>
      </c>
      <c r="B114" s="15">
        <v>1</v>
      </c>
      <c r="C114" s="15">
        <v>0</v>
      </c>
      <c r="D114" s="42" t="str">
        <f t="shared" si="2"/>
        <v>OK</v>
      </c>
    </row>
    <row r="115" spans="1:4" x14ac:dyDescent="0.25">
      <c r="A115" s="50">
        <v>107</v>
      </c>
      <c r="B115" s="15">
        <v>1</v>
      </c>
      <c r="C115" s="15">
        <v>0</v>
      </c>
      <c r="D115" s="42" t="str">
        <f t="shared" si="2"/>
        <v>OK</v>
      </c>
    </row>
    <row r="116" spans="1:4" x14ac:dyDescent="0.25">
      <c r="A116" s="50">
        <v>108</v>
      </c>
      <c r="B116" s="15">
        <v>1</v>
      </c>
      <c r="C116" s="15">
        <v>0</v>
      </c>
      <c r="D116" s="42" t="str">
        <f t="shared" si="2"/>
        <v>OK</v>
      </c>
    </row>
    <row r="117" spans="1:4" x14ac:dyDescent="0.25">
      <c r="A117" s="50">
        <v>109</v>
      </c>
      <c r="B117" s="15">
        <v>1</v>
      </c>
      <c r="C117" s="15">
        <v>0</v>
      </c>
      <c r="D117" s="42" t="str">
        <f t="shared" si="2"/>
        <v>OK</v>
      </c>
    </row>
    <row r="118" spans="1:4" x14ac:dyDescent="0.25">
      <c r="A118" s="50">
        <v>110</v>
      </c>
      <c r="B118" s="15">
        <v>1</v>
      </c>
      <c r="C118" s="15">
        <v>0</v>
      </c>
      <c r="D118" s="42" t="str">
        <f t="shared" si="2"/>
        <v>OK</v>
      </c>
    </row>
    <row r="119" spans="1:4" x14ac:dyDescent="0.25">
      <c r="A119" s="50">
        <v>111</v>
      </c>
      <c r="B119" s="15">
        <v>1</v>
      </c>
      <c r="C119" s="15">
        <v>0</v>
      </c>
      <c r="D119" s="42" t="str">
        <f t="shared" si="2"/>
        <v>OK</v>
      </c>
    </row>
    <row r="120" spans="1:4" x14ac:dyDescent="0.25">
      <c r="A120" s="50">
        <v>112</v>
      </c>
      <c r="B120" s="15">
        <v>1</v>
      </c>
      <c r="C120" s="15">
        <v>0</v>
      </c>
      <c r="D120" s="42" t="str">
        <f t="shared" si="2"/>
        <v>OK</v>
      </c>
    </row>
    <row r="121" spans="1:4" x14ac:dyDescent="0.25">
      <c r="A121" s="50">
        <v>113</v>
      </c>
      <c r="B121" s="15">
        <v>1</v>
      </c>
      <c r="C121" s="15">
        <v>0</v>
      </c>
      <c r="D121" s="42" t="str">
        <f t="shared" si="2"/>
        <v>OK</v>
      </c>
    </row>
    <row r="122" spans="1:4" x14ac:dyDescent="0.25">
      <c r="A122" s="50">
        <v>114</v>
      </c>
      <c r="B122" s="15">
        <v>1</v>
      </c>
      <c r="C122" s="15">
        <v>0</v>
      </c>
      <c r="D122" s="42" t="str">
        <f t="shared" si="2"/>
        <v>OK</v>
      </c>
    </row>
    <row r="123" spans="1:4" x14ac:dyDescent="0.25">
      <c r="A123" s="50">
        <v>115</v>
      </c>
      <c r="B123" s="15">
        <v>1</v>
      </c>
      <c r="C123" s="15">
        <v>0</v>
      </c>
      <c r="D123" s="42" t="str">
        <f t="shared" si="2"/>
        <v>OK</v>
      </c>
    </row>
    <row r="124" spans="1:4" x14ac:dyDescent="0.25">
      <c r="A124" s="50">
        <v>116</v>
      </c>
      <c r="B124" s="15">
        <v>1</v>
      </c>
      <c r="C124" s="15">
        <v>0</v>
      </c>
      <c r="D124" s="42" t="str">
        <f t="shared" si="2"/>
        <v>OK</v>
      </c>
    </row>
    <row r="125" spans="1:4" x14ac:dyDescent="0.25">
      <c r="A125" s="50">
        <v>117</v>
      </c>
      <c r="B125" s="15">
        <v>1</v>
      </c>
      <c r="C125" s="15">
        <v>0</v>
      </c>
      <c r="D125" s="42" t="str">
        <f t="shared" si="2"/>
        <v>OK</v>
      </c>
    </row>
    <row r="126" spans="1:4" x14ac:dyDescent="0.25">
      <c r="A126" s="50">
        <v>118</v>
      </c>
      <c r="B126" s="15">
        <v>1</v>
      </c>
      <c r="C126" s="15">
        <v>0</v>
      </c>
      <c r="D126" s="42" t="str">
        <f t="shared" si="2"/>
        <v>OK</v>
      </c>
    </row>
    <row r="127" spans="1:4" x14ac:dyDescent="0.25">
      <c r="A127" s="50">
        <v>119</v>
      </c>
      <c r="B127" s="15">
        <v>1</v>
      </c>
      <c r="C127" s="15">
        <v>0</v>
      </c>
      <c r="D127" s="42" t="str">
        <f t="shared" si="2"/>
        <v>OK</v>
      </c>
    </row>
    <row r="128" spans="1:4" x14ac:dyDescent="0.25">
      <c r="A128" s="50">
        <v>120</v>
      </c>
      <c r="B128" s="15">
        <v>1</v>
      </c>
      <c r="C128" s="15">
        <v>0</v>
      </c>
      <c r="D128" s="42" t="str">
        <f t="shared" si="2"/>
        <v>OK</v>
      </c>
    </row>
    <row r="129" spans="1:4" x14ac:dyDescent="0.25">
      <c r="A129" s="50">
        <v>121</v>
      </c>
      <c r="B129" s="15">
        <v>1</v>
      </c>
      <c r="C129" s="15">
        <v>0</v>
      </c>
      <c r="D129" s="42" t="str">
        <f t="shared" si="2"/>
        <v>OK</v>
      </c>
    </row>
    <row r="130" spans="1:4" x14ac:dyDescent="0.25">
      <c r="A130" s="50">
        <v>122</v>
      </c>
      <c r="B130" s="15">
        <v>1</v>
      </c>
      <c r="C130" s="15">
        <v>0</v>
      </c>
      <c r="D130" s="42" t="str">
        <f t="shared" si="2"/>
        <v>OK</v>
      </c>
    </row>
    <row r="131" spans="1:4" x14ac:dyDescent="0.25">
      <c r="A131" s="50">
        <v>123</v>
      </c>
      <c r="B131" s="15">
        <v>1</v>
      </c>
      <c r="C131" s="15">
        <v>0</v>
      </c>
      <c r="D131" s="42" t="str">
        <f t="shared" si="2"/>
        <v>OK</v>
      </c>
    </row>
    <row r="132" spans="1:4" x14ac:dyDescent="0.25">
      <c r="A132" s="50">
        <v>124</v>
      </c>
      <c r="B132" s="15">
        <v>1</v>
      </c>
      <c r="C132" s="15">
        <v>0</v>
      </c>
      <c r="D132" s="42" t="str">
        <f t="shared" si="2"/>
        <v>OK</v>
      </c>
    </row>
    <row r="133" spans="1:4" x14ac:dyDescent="0.25">
      <c r="A133" s="50">
        <v>125</v>
      </c>
      <c r="B133" s="15">
        <v>1</v>
      </c>
      <c r="C133" s="15">
        <v>0</v>
      </c>
      <c r="D133" s="42" t="str">
        <f t="shared" si="2"/>
        <v>OK</v>
      </c>
    </row>
    <row r="134" spans="1:4" x14ac:dyDescent="0.25">
      <c r="A134" s="50">
        <v>126</v>
      </c>
      <c r="B134" s="15">
        <v>1</v>
      </c>
      <c r="C134" s="15">
        <v>0</v>
      </c>
      <c r="D134" s="42" t="str">
        <f t="shared" si="2"/>
        <v>OK</v>
      </c>
    </row>
    <row r="135" spans="1:4" x14ac:dyDescent="0.25">
      <c r="A135" s="50">
        <v>127</v>
      </c>
      <c r="B135" s="15">
        <v>1</v>
      </c>
      <c r="C135" s="15">
        <v>0</v>
      </c>
      <c r="D135" s="42" t="str">
        <f t="shared" si="2"/>
        <v>OK</v>
      </c>
    </row>
    <row r="136" spans="1:4" x14ac:dyDescent="0.25">
      <c r="A136" s="50">
        <v>128</v>
      </c>
      <c r="B136" s="15">
        <v>1</v>
      </c>
      <c r="C136" s="15">
        <v>0</v>
      </c>
      <c r="D136" s="42" t="str">
        <f t="shared" si="2"/>
        <v>OK</v>
      </c>
    </row>
    <row r="137" spans="1:4" x14ac:dyDescent="0.25">
      <c r="A137" s="50">
        <v>129</v>
      </c>
      <c r="B137" s="15">
        <v>1</v>
      </c>
      <c r="C137" s="15">
        <v>0</v>
      </c>
      <c r="D137" s="42" t="str">
        <f t="shared" si="2"/>
        <v>OK</v>
      </c>
    </row>
    <row r="138" spans="1:4" x14ac:dyDescent="0.25">
      <c r="A138" s="50">
        <v>130</v>
      </c>
      <c r="B138" s="15">
        <v>1</v>
      </c>
      <c r="C138" s="15">
        <v>0</v>
      </c>
      <c r="D138" s="42" t="str">
        <f t="shared" si="2"/>
        <v>OK</v>
      </c>
    </row>
    <row r="139" spans="1:4" x14ac:dyDescent="0.25">
      <c r="A139" s="50">
        <v>131</v>
      </c>
      <c r="B139" s="15">
        <v>1</v>
      </c>
      <c r="C139" s="15">
        <v>0</v>
      </c>
      <c r="D139" s="42" t="str">
        <f t="shared" si="2"/>
        <v>OK</v>
      </c>
    </row>
    <row r="140" spans="1:4" x14ac:dyDescent="0.25">
      <c r="A140" s="50">
        <v>132</v>
      </c>
      <c r="B140" s="15">
        <v>1</v>
      </c>
      <c r="C140" s="15">
        <v>0</v>
      </c>
      <c r="D140" s="42" t="str">
        <f t="shared" si="2"/>
        <v>OK</v>
      </c>
    </row>
    <row r="141" spans="1:4" x14ac:dyDescent="0.25">
      <c r="A141" s="50">
        <v>133</v>
      </c>
      <c r="B141" s="15">
        <v>1</v>
      </c>
      <c r="C141" s="15">
        <v>0</v>
      </c>
      <c r="D141" s="42" t="str">
        <f t="shared" si="2"/>
        <v>OK</v>
      </c>
    </row>
    <row r="142" spans="1:4" x14ac:dyDescent="0.25">
      <c r="A142" s="50">
        <v>134</v>
      </c>
      <c r="B142" s="15">
        <v>1</v>
      </c>
      <c r="C142" s="15">
        <v>0</v>
      </c>
      <c r="D142" s="42" t="str">
        <f t="shared" si="2"/>
        <v>OK</v>
      </c>
    </row>
    <row r="143" spans="1:4" x14ac:dyDescent="0.25">
      <c r="A143" s="50">
        <v>135</v>
      </c>
      <c r="B143" s="15">
        <v>1</v>
      </c>
      <c r="C143" s="15">
        <v>0</v>
      </c>
      <c r="D143" s="42" t="str">
        <f t="shared" si="2"/>
        <v>OK</v>
      </c>
    </row>
    <row r="144" spans="1:4" x14ac:dyDescent="0.25">
      <c r="A144" s="50">
        <v>136</v>
      </c>
      <c r="B144" s="15">
        <v>1</v>
      </c>
      <c r="C144" s="15">
        <v>0</v>
      </c>
      <c r="D144" s="42" t="str">
        <f t="shared" si="2"/>
        <v>OK</v>
      </c>
    </row>
    <row r="145" spans="1:4" x14ac:dyDescent="0.25">
      <c r="A145" s="50">
        <v>137</v>
      </c>
      <c r="B145" s="15">
        <v>1</v>
      </c>
      <c r="C145" s="15">
        <v>0</v>
      </c>
      <c r="D145" s="42" t="str">
        <f t="shared" si="2"/>
        <v>OK</v>
      </c>
    </row>
    <row r="146" spans="1:4" x14ac:dyDescent="0.25">
      <c r="A146" s="50">
        <v>138</v>
      </c>
      <c r="B146" s="15">
        <v>1</v>
      </c>
      <c r="C146" s="15">
        <v>0</v>
      </c>
      <c r="D146" s="42" t="str">
        <f t="shared" si="2"/>
        <v>OK</v>
      </c>
    </row>
    <row r="147" spans="1:4" x14ac:dyDescent="0.25">
      <c r="A147" s="50">
        <v>139</v>
      </c>
      <c r="B147" s="15">
        <v>1</v>
      </c>
      <c r="C147" s="15">
        <v>0</v>
      </c>
      <c r="D147" s="42" t="str">
        <f t="shared" si="2"/>
        <v>OK</v>
      </c>
    </row>
    <row r="148" spans="1:4" x14ac:dyDescent="0.25">
      <c r="A148" s="50">
        <v>140</v>
      </c>
      <c r="B148" s="15">
        <v>1</v>
      </c>
      <c r="C148" s="15">
        <v>0</v>
      </c>
      <c r="D148" s="42" t="str">
        <f t="shared" si="2"/>
        <v>OK</v>
      </c>
    </row>
    <row r="149" spans="1:4" x14ac:dyDescent="0.25">
      <c r="A149" s="50">
        <v>141</v>
      </c>
      <c r="B149" s="15">
        <v>1</v>
      </c>
      <c r="C149" s="15">
        <v>0</v>
      </c>
      <c r="D149" s="42" t="str">
        <f t="shared" si="2"/>
        <v>OK</v>
      </c>
    </row>
    <row r="150" spans="1:4" x14ac:dyDescent="0.25">
      <c r="A150" s="50">
        <v>142</v>
      </c>
      <c r="B150" s="15">
        <v>1</v>
      </c>
      <c r="C150" s="15">
        <v>0</v>
      </c>
      <c r="D150" s="42" t="str">
        <f t="shared" si="2"/>
        <v>OK</v>
      </c>
    </row>
    <row r="151" spans="1:4" x14ac:dyDescent="0.25">
      <c r="A151" s="50">
        <v>143</v>
      </c>
      <c r="B151" s="15">
        <v>1</v>
      </c>
      <c r="C151" s="15">
        <v>0</v>
      </c>
      <c r="D151" s="42" t="str">
        <f t="shared" si="2"/>
        <v>OK</v>
      </c>
    </row>
    <row r="152" spans="1:4" x14ac:dyDescent="0.25">
      <c r="A152" s="50">
        <v>144</v>
      </c>
      <c r="B152" s="15">
        <v>1</v>
      </c>
      <c r="C152" s="15">
        <v>0</v>
      </c>
      <c r="D152" s="42" t="str">
        <f t="shared" si="2"/>
        <v>OK</v>
      </c>
    </row>
    <row r="153" spans="1:4" x14ac:dyDescent="0.25">
      <c r="A153" s="50">
        <v>145</v>
      </c>
      <c r="B153" s="15">
        <v>1</v>
      </c>
      <c r="C153" s="15">
        <v>0</v>
      </c>
      <c r="D153" s="42" t="str">
        <f t="shared" si="2"/>
        <v>OK</v>
      </c>
    </row>
    <row r="154" spans="1:4" x14ac:dyDescent="0.25">
      <c r="A154" s="50">
        <v>146</v>
      </c>
      <c r="B154" s="15">
        <v>1</v>
      </c>
      <c r="C154" s="15">
        <v>0</v>
      </c>
      <c r="D154" s="42" t="str">
        <f t="shared" si="2"/>
        <v>OK</v>
      </c>
    </row>
    <row r="155" spans="1:4" x14ac:dyDescent="0.25">
      <c r="A155" s="50">
        <v>147</v>
      </c>
      <c r="B155" s="15">
        <v>1</v>
      </c>
      <c r="C155" s="15">
        <v>0</v>
      </c>
      <c r="D155" s="42" t="str">
        <f t="shared" si="2"/>
        <v>OK</v>
      </c>
    </row>
    <row r="156" spans="1:4" x14ac:dyDescent="0.25">
      <c r="A156" s="50">
        <v>148</v>
      </c>
      <c r="B156" s="15">
        <v>1</v>
      </c>
      <c r="C156" s="15">
        <v>0</v>
      </c>
      <c r="D156" s="42" t="str">
        <f t="shared" si="2"/>
        <v>OK</v>
      </c>
    </row>
    <row r="157" spans="1:4" x14ac:dyDescent="0.25">
      <c r="A157" s="50">
        <v>149</v>
      </c>
      <c r="B157" s="15">
        <v>1</v>
      </c>
      <c r="C157" s="15">
        <v>0</v>
      </c>
      <c r="D157" s="42" t="str">
        <f t="shared" si="2"/>
        <v>OK</v>
      </c>
    </row>
    <row r="158" spans="1:4" x14ac:dyDescent="0.25">
      <c r="A158" s="50">
        <v>150</v>
      </c>
      <c r="B158" s="15">
        <v>1</v>
      </c>
      <c r="C158" s="15">
        <v>0</v>
      </c>
      <c r="D158" s="42" t="str">
        <f t="shared" si="2"/>
        <v>OK</v>
      </c>
    </row>
    <row r="159" spans="1:4" x14ac:dyDescent="0.25">
      <c r="A159" s="50">
        <v>151</v>
      </c>
      <c r="B159" s="15">
        <v>1</v>
      </c>
      <c r="C159" s="15">
        <v>0</v>
      </c>
      <c r="D159" s="42" t="str">
        <f t="shared" si="2"/>
        <v>OK</v>
      </c>
    </row>
    <row r="160" spans="1:4" x14ac:dyDescent="0.25">
      <c r="A160" s="50">
        <v>152</v>
      </c>
      <c r="B160" s="15">
        <v>1</v>
      </c>
      <c r="C160" s="15">
        <v>0</v>
      </c>
      <c r="D160" s="42" t="str">
        <f t="shared" si="2"/>
        <v>OK</v>
      </c>
    </row>
    <row r="161" spans="1:4" x14ac:dyDescent="0.25">
      <c r="A161" s="50">
        <v>153</v>
      </c>
      <c r="B161" s="15">
        <v>1</v>
      </c>
      <c r="C161" s="15">
        <v>0</v>
      </c>
      <c r="D161" s="42" t="str">
        <f t="shared" si="2"/>
        <v>OK</v>
      </c>
    </row>
    <row r="162" spans="1:4" x14ac:dyDescent="0.25">
      <c r="A162" s="50">
        <v>154</v>
      </c>
      <c r="B162" s="15">
        <v>1</v>
      </c>
      <c r="C162" s="15">
        <v>0</v>
      </c>
      <c r="D162" s="42" t="str">
        <f t="shared" si="2"/>
        <v>OK</v>
      </c>
    </row>
    <row r="163" spans="1:4" x14ac:dyDescent="0.25">
      <c r="A163" s="50">
        <v>155</v>
      </c>
      <c r="B163" s="15">
        <v>1</v>
      </c>
      <c r="C163" s="15">
        <v>0</v>
      </c>
      <c r="D163" s="42" t="str">
        <f t="shared" si="2"/>
        <v>OK</v>
      </c>
    </row>
    <row r="164" spans="1:4" x14ac:dyDescent="0.25">
      <c r="A164" s="50">
        <v>156</v>
      </c>
      <c r="B164" s="15">
        <v>1</v>
      </c>
      <c r="C164" s="15">
        <v>0</v>
      </c>
      <c r="D164" s="42" t="str">
        <f t="shared" si="2"/>
        <v>OK</v>
      </c>
    </row>
    <row r="165" spans="1:4" x14ac:dyDescent="0.25">
      <c r="A165" s="50">
        <v>157</v>
      </c>
      <c r="B165" s="15">
        <v>1</v>
      </c>
      <c r="C165" s="15">
        <v>0</v>
      </c>
      <c r="D165" s="42" t="str">
        <f t="shared" si="2"/>
        <v>OK</v>
      </c>
    </row>
    <row r="166" spans="1:4" x14ac:dyDescent="0.25">
      <c r="A166" s="50">
        <v>158</v>
      </c>
      <c r="B166" s="15">
        <v>1</v>
      </c>
      <c r="C166" s="15">
        <v>0</v>
      </c>
      <c r="D166" s="42" t="str">
        <f t="shared" si="2"/>
        <v>OK</v>
      </c>
    </row>
    <row r="167" spans="1:4" x14ac:dyDescent="0.25">
      <c r="A167" s="50">
        <v>159</v>
      </c>
      <c r="B167" s="15">
        <v>1</v>
      </c>
      <c r="C167" s="15">
        <v>0</v>
      </c>
      <c r="D167" s="42" t="str">
        <f t="shared" si="2"/>
        <v>OK</v>
      </c>
    </row>
    <row r="168" spans="1:4" x14ac:dyDescent="0.25">
      <c r="A168" s="50">
        <v>160</v>
      </c>
      <c r="B168" s="15">
        <v>1</v>
      </c>
      <c r="C168" s="15">
        <v>0</v>
      </c>
      <c r="D168" s="42" t="str">
        <f t="shared" si="2"/>
        <v>OK</v>
      </c>
    </row>
    <row r="169" spans="1:4" x14ac:dyDescent="0.25">
      <c r="A169" s="50">
        <v>161</v>
      </c>
      <c r="B169" s="15">
        <v>1</v>
      </c>
      <c r="C169" s="15">
        <v>0</v>
      </c>
      <c r="D169" s="42" t="str">
        <f t="shared" si="2"/>
        <v>OK</v>
      </c>
    </row>
    <row r="170" spans="1:4" x14ac:dyDescent="0.25">
      <c r="A170" s="50">
        <v>162</v>
      </c>
      <c r="B170" s="15">
        <v>1</v>
      </c>
      <c r="C170" s="15">
        <v>0</v>
      </c>
      <c r="D170" s="42" t="str">
        <f t="shared" si="2"/>
        <v>OK</v>
      </c>
    </row>
    <row r="171" spans="1:4" x14ac:dyDescent="0.25">
      <c r="A171" s="50">
        <v>163</v>
      </c>
      <c r="B171" s="15">
        <v>1</v>
      </c>
      <c r="C171" s="15">
        <v>0</v>
      </c>
      <c r="D171" s="42" t="str">
        <f t="shared" si="2"/>
        <v>OK</v>
      </c>
    </row>
    <row r="172" spans="1:4" x14ac:dyDescent="0.25">
      <c r="A172" s="50">
        <v>164</v>
      </c>
      <c r="B172" s="15">
        <v>1</v>
      </c>
      <c r="C172" s="15">
        <v>0</v>
      </c>
      <c r="D172" s="42" t="str">
        <f t="shared" si="2"/>
        <v>OK</v>
      </c>
    </row>
    <row r="173" spans="1:4" x14ac:dyDescent="0.25">
      <c r="A173" s="50">
        <v>165</v>
      </c>
      <c r="B173" s="15">
        <v>1</v>
      </c>
      <c r="C173" s="15">
        <v>0</v>
      </c>
      <c r="D173" s="42" t="str">
        <f t="shared" ref="D173:D236" si="3">IF(C173&gt;0, IF(B173&lt;=0, "Cannot have a carcass associated with zero search effort","OK"), "OK")</f>
        <v>OK</v>
      </c>
    </row>
    <row r="174" spans="1:4" x14ac:dyDescent="0.25">
      <c r="A174" s="50">
        <v>166</v>
      </c>
      <c r="B174" s="15">
        <v>1</v>
      </c>
      <c r="C174" s="15">
        <v>0</v>
      </c>
      <c r="D174" s="42" t="str">
        <f t="shared" si="3"/>
        <v>OK</v>
      </c>
    </row>
    <row r="175" spans="1:4" x14ac:dyDescent="0.25">
      <c r="A175" s="50">
        <v>167</v>
      </c>
      <c r="B175" s="15">
        <v>1</v>
      </c>
      <c r="C175" s="15">
        <v>0</v>
      </c>
      <c r="D175" s="42" t="str">
        <f t="shared" si="3"/>
        <v>OK</v>
      </c>
    </row>
    <row r="176" spans="1:4" x14ac:dyDescent="0.25">
      <c r="A176" s="50">
        <v>168</v>
      </c>
      <c r="B176" s="15">
        <v>1</v>
      </c>
      <c r="C176" s="15">
        <v>0</v>
      </c>
      <c r="D176" s="42" t="str">
        <f t="shared" si="3"/>
        <v>OK</v>
      </c>
    </row>
    <row r="177" spans="1:4" x14ac:dyDescent="0.25">
      <c r="A177" s="50">
        <v>169</v>
      </c>
      <c r="B177" s="15">
        <v>1</v>
      </c>
      <c r="C177" s="15">
        <v>0</v>
      </c>
      <c r="D177" s="42" t="str">
        <f t="shared" si="3"/>
        <v>OK</v>
      </c>
    </row>
    <row r="178" spans="1:4" x14ac:dyDescent="0.25">
      <c r="A178" s="50">
        <v>170</v>
      </c>
      <c r="B178" s="15">
        <v>1</v>
      </c>
      <c r="C178" s="15">
        <v>0</v>
      </c>
      <c r="D178" s="42" t="str">
        <f t="shared" si="3"/>
        <v>OK</v>
      </c>
    </row>
    <row r="179" spans="1:4" x14ac:dyDescent="0.25">
      <c r="A179" s="50">
        <v>171</v>
      </c>
      <c r="B179" s="15">
        <v>1</v>
      </c>
      <c r="C179" s="15">
        <v>0</v>
      </c>
      <c r="D179" s="42" t="str">
        <f t="shared" si="3"/>
        <v>OK</v>
      </c>
    </row>
    <row r="180" spans="1:4" x14ac:dyDescent="0.25">
      <c r="A180" s="50">
        <v>172</v>
      </c>
      <c r="B180" s="15">
        <v>1</v>
      </c>
      <c r="C180" s="15">
        <v>0</v>
      </c>
      <c r="D180" s="42" t="str">
        <f t="shared" si="3"/>
        <v>OK</v>
      </c>
    </row>
    <row r="181" spans="1:4" x14ac:dyDescent="0.25">
      <c r="A181" s="50">
        <v>173</v>
      </c>
      <c r="B181" s="15">
        <v>1</v>
      </c>
      <c r="C181" s="15">
        <v>0</v>
      </c>
      <c r="D181" s="42" t="str">
        <f t="shared" si="3"/>
        <v>OK</v>
      </c>
    </row>
    <row r="182" spans="1:4" x14ac:dyDescent="0.25">
      <c r="A182" s="50">
        <v>174</v>
      </c>
      <c r="B182" s="15">
        <v>1</v>
      </c>
      <c r="C182" s="15">
        <v>0</v>
      </c>
      <c r="D182" s="42" t="str">
        <f t="shared" si="3"/>
        <v>OK</v>
      </c>
    </row>
    <row r="183" spans="1:4" x14ac:dyDescent="0.25">
      <c r="A183" s="50">
        <v>175</v>
      </c>
      <c r="B183" s="15">
        <v>1</v>
      </c>
      <c r="C183" s="15">
        <v>0</v>
      </c>
      <c r="D183" s="42" t="str">
        <f t="shared" si="3"/>
        <v>OK</v>
      </c>
    </row>
    <row r="184" spans="1:4" x14ac:dyDescent="0.25">
      <c r="A184" s="50">
        <v>176</v>
      </c>
      <c r="B184" s="15">
        <v>1</v>
      </c>
      <c r="C184" s="15">
        <v>0</v>
      </c>
      <c r="D184" s="42" t="str">
        <f t="shared" si="3"/>
        <v>OK</v>
      </c>
    </row>
    <row r="185" spans="1:4" x14ac:dyDescent="0.25">
      <c r="A185" s="50">
        <v>177</v>
      </c>
      <c r="B185" s="15">
        <v>1</v>
      </c>
      <c r="C185" s="15">
        <v>0</v>
      </c>
      <c r="D185" s="42" t="str">
        <f t="shared" si="3"/>
        <v>OK</v>
      </c>
    </row>
    <row r="186" spans="1:4" x14ac:dyDescent="0.25">
      <c r="A186" s="50">
        <v>178</v>
      </c>
      <c r="B186" s="15">
        <v>1</v>
      </c>
      <c r="C186" s="15">
        <v>0</v>
      </c>
      <c r="D186" s="42" t="str">
        <f t="shared" si="3"/>
        <v>OK</v>
      </c>
    </row>
    <row r="187" spans="1:4" x14ac:dyDescent="0.25">
      <c r="A187" s="50">
        <v>179</v>
      </c>
      <c r="B187" s="15">
        <v>1</v>
      </c>
      <c r="C187" s="15">
        <v>0</v>
      </c>
      <c r="D187" s="42" t="str">
        <f t="shared" si="3"/>
        <v>OK</v>
      </c>
    </row>
    <row r="188" spans="1:4" x14ac:dyDescent="0.25">
      <c r="A188" s="50">
        <v>180</v>
      </c>
      <c r="B188" s="15">
        <v>1</v>
      </c>
      <c r="C188" s="15">
        <v>0</v>
      </c>
      <c r="D188" s="42" t="str">
        <f t="shared" si="3"/>
        <v>OK</v>
      </c>
    </row>
    <row r="189" spans="1:4" x14ac:dyDescent="0.25">
      <c r="A189" s="50">
        <v>181</v>
      </c>
      <c r="B189" s="15">
        <v>1</v>
      </c>
      <c r="C189" s="15">
        <v>0</v>
      </c>
      <c r="D189" s="42" t="str">
        <f t="shared" si="3"/>
        <v>OK</v>
      </c>
    </row>
    <row r="190" spans="1:4" x14ac:dyDescent="0.25">
      <c r="A190" s="50">
        <v>182</v>
      </c>
      <c r="B190" s="15">
        <v>1</v>
      </c>
      <c r="C190" s="15">
        <v>0</v>
      </c>
      <c r="D190" s="42" t="str">
        <f t="shared" si="3"/>
        <v>OK</v>
      </c>
    </row>
    <row r="191" spans="1:4" x14ac:dyDescent="0.25">
      <c r="A191" s="50">
        <v>183</v>
      </c>
      <c r="B191" s="15">
        <v>1</v>
      </c>
      <c r="C191" s="15">
        <v>0</v>
      </c>
      <c r="D191" s="42" t="str">
        <f t="shared" si="3"/>
        <v>OK</v>
      </c>
    </row>
    <row r="192" spans="1:4" x14ac:dyDescent="0.25">
      <c r="A192" s="50">
        <v>184</v>
      </c>
      <c r="B192" s="15">
        <v>1</v>
      </c>
      <c r="C192" s="15">
        <v>0</v>
      </c>
      <c r="D192" s="42" t="str">
        <f t="shared" si="3"/>
        <v>OK</v>
      </c>
    </row>
    <row r="193" spans="1:4" x14ac:dyDescent="0.25">
      <c r="A193" s="50">
        <v>185</v>
      </c>
      <c r="B193" s="15">
        <v>1</v>
      </c>
      <c r="C193" s="15">
        <v>0</v>
      </c>
      <c r="D193" s="42" t="str">
        <f t="shared" si="3"/>
        <v>OK</v>
      </c>
    </row>
    <row r="194" spans="1:4" x14ac:dyDescent="0.25">
      <c r="A194" s="50">
        <v>186</v>
      </c>
      <c r="B194" s="15">
        <v>1</v>
      </c>
      <c r="C194" s="15">
        <v>0</v>
      </c>
      <c r="D194" s="42" t="str">
        <f t="shared" si="3"/>
        <v>OK</v>
      </c>
    </row>
    <row r="195" spans="1:4" x14ac:dyDescent="0.25">
      <c r="A195" s="50">
        <v>187</v>
      </c>
      <c r="B195" s="15">
        <v>1</v>
      </c>
      <c r="C195" s="15">
        <v>0</v>
      </c>
      <c r="D195" s="42" t="str">
        <f t="shared" si="3"/>
        <v>OK</v>
      </c>
    </row>
    <row r="196" spans="1:4" x14ac:dyDescent="0.25">
      <c r="A196" s="50">
        <v>188</v>
      </c>
      <c r="B196" s="15">
        <v>1</v>
      </c>
      <c r="C196" s="15">
        <v>0</v>
      </c>
      <c r="D196" s="42" t="str">
        <f t="shared" si="3"/>
        <v>OK</v>
      </c>
    </row>
    <row r="197" spans="1:4" x14ac:dyDescent="0.25">
      <c r="A197" s="50">
        <v>189</v>
      </c>
      <c r="B197" s="15">
        <v>1</v>
      </c>
      <c r="C197" s="15">
        <v>0</v>
      </c>
      <c r="D197" s="42" t="str">
        <f t="shared" si="3"/>
        <v>OK</v>
      </c>
    </row>
    <row r="198" spans="1:4" x14ac:dyDescent="0.25">
      <c r="A198" s="50">
        <v>190</v>
      </c>
      <c r="B198" s="15">
        <v>1</v>
      </c>
      <c r="C198" s="15">
        <v>0</v>
      </c>
      <c r="D198" s="42" t="str">
        <f t="shared" si="3"/>
        <v>OK</v>
      </c>
    </row>
    <row r="199" spans="1:4" x14ac:dyDescent="0.25">
      <c r="A199" s="50">
        <v>191</v>
      </c>
      <c r="B199" s="15">
        <v>1</v>
      </c>
      <c r="C199" s="15">
        <v>0</v>
      </c>
      <c r="D199" s="42" t="str">
        <f t="shared" si="3"/>
        <v>OK</v>
      </c>
    </row>
    <row r="200" spans="1:4" x14ac:dyDescent="0.25">
      <c r="A200" s="50">
        <v>192</v>
      </c>
      <c r="B200" s="15">
        <v>1</v>
      </c>
      <c r="C200" s="15">
        <v>0</v>
      </c>
      <c r="D200" s="42" t="str">
        <f t="shared" si="3"/>
        <v>OK</v>
      </c>
    </row>
    <row r="201" spans="1:4" x14ac:dyDescent="0.25">
      <c r="A201" s="50">
        <v>193</v>
      </c>
      <c r="B201" s="15">
        <v>1</v>
      </c>
      <c r="C201" s="15">
        <v>0</v>
      </c>
      <c r="D201" s="42" t="str">
        <f t="shared" si="3"/>
        <v>OK</v>
      </c>
    </row>
    <row r="202" spans="1:4" x14ac:dyDescent="0.25">
      <c r="A202" s="50">
        <v>194</v>
      </c>
      <c r="B202" s="15">
        <v>1</v>
      </c>
      <c r="C202" s="15">
        <v>0</v>
      </c>
      <c r="D202" s="42" t="str">
        <f t="shared" si="3"/>
        <v>OK</v>
      </c>
    </row>
    <row r="203" spans="1:4" x14ac:dyDescent="0.25">
      <c r="A203" s="50">
        <v>195</v>
      </c>
      <c r="B203" s="15">
        <v>1</v>
      </c>
      <c r="C203" s="15">
        <v>0</v>
      </c>
      <c r="D203" s="42" t="str">
        <f t="shared" si="3"/>
        <v>OK</v>
      </c>
    </row>
    <row r="204" spans="1:4" x14ac:dyDescent="0.25">
      <c r="A204" s="50">
        <v>196</v>
      </c>
      <c r="B204" s="15">
        <v>1</v>
      </c>
      <c r="C204" s="15">
        <v>0</v>
      </c>
      <c r="D204" s="42" t="str">
        <f t="shared" si="3"/>
        <v>OK</v>
      </c>
    </row>
    <row r="205" spans="1:4" x14ac:dyDescent="0.25">
      <c r="A205" s="50">
        <v>197</v>
      </c>
      <c r="B205" s="15">
        <v>1</v>
      </c>
      <c r="C205" s="15">
        <v>0</v>
      </c>
      <c r="D205" s="42" t="str">
        <f t="shared" si="3"/>
        <v>OK</v>
      </c>
    </row>
    <row r="206" spans="1:4" x14ac:dyDescent="0.25">
      <c r="A206" s="50">
        <v>198</v>
      </c>
      <c r="B206" s="15">
        <v>1</v>
      </c>
      <c r="C206" s="15">
        <v>0</v>
      </c>
      <c r="D206" s="42" t="str">
        <f t="shared" si="3"/>
        <v>OK</v>
      </c>
    </row>
    <row r="207" spans="1:4" x14ac:dyDescent="0.25">
      <c r="A207" s="50">
        <v>199</v>
      </c>
      <c r="B207" s="15">
        <v>1</v>
      </c>
      <c r="C207" s="15">
        <v>0</v>
      </c>
      <c r="D207" s="42" t="str">
        <f t="shared" si="3"/>
        <v>OK</v>
      </c>
    </row>
    <row r="208" spans="1:4" x14ac:dyDescent="0.25">
      <c r="A208" s="50">
        <v>200</v>
      </c>
      <c r="B208" s="15">
        <v>1</v>
      </c>
      <c r="C208" s="15">
        <v>0</v>
      </c>
      <c r="D208" s="42" t="str">
        <f t="shared" si="3"/>
        <v>OK</v>
      </c>
    </row>
    <row r="209" spans="1:4" x14ac:dyDescent="0.25">
      <c r="A209" s="50">
        <v>201</v>
      </c>
      <c r="B209" s="15">
        <v>1</v>
      </c>
      <c r="C209" s="15">
        <v>0</v>
      </c>
      <c r="D209" s="42" t="str">
        <f t="shared" si="3"/>
        <v>OK</v>
      </c>
    </row>
    <row r="210" spans="1:4" x14ac:dyDescent="0.25">
      <c r="A210" s="50">
        <v>202</v>
      </c>
      <c r="B210" s="15">
        <v>1</v>
      </c>
      <c r="C210" s="15">
        <v>0</v>
      </c>
      <c r="D210" s="42" t="str">
        <f t="shared" si="3"/>
        <v>OK</v>
      </c>
    </row>
    <row r="211" spans="1:4" x14ac:dyDescent="0.25">
      <c r="A211" s="50">
        <v>203</v>
      </c>
      <c r="B211" s="15">
        <v>1</v>
      </c>
      <c r="C211" s="15">
        <v>0</v>
      </c>
      <c r="D211" s="42" t="str">
        <f t="shared" si="3"/>
        <v>OK</v>
      </c>
    </row>
    <row r="212" spans="1:4" x14ac:dyDescent="0.25">
      <c r="A212" s="50">
        <v>204</v>
      </c>
      <c r="B212" s="15">
        <v>1</v>
      </c>
      <c r="C212" s="15">
        <v>0</v>
      </c>
      <c r="D212" s="42" t="str">
        <f t="shared" si="3"/>
        <v>OK</v>
      </c>
    </row>
    <row r="213" spans="1:4" x14ac:dyDescent="0.25">
      <c r="A213" s="50">
        <v>205</v>
      </c>
      <c r="B213" s="15">
        <v>1</v>
      </c>
      <c r="C213" s="15">
        <v>0</v>
      </c>
      <c r="D213" s="42" t="str">
        <f t="shared" si="3"/>
        <v>OK</v>
      </c>
    </row>
    <row r="214" spans="1:4" x14ac:dyDescent="0.25">
      <c r="A214" s="50">
        <v>206</v>
      </c>
      <c r="B214" s="15">
        <v>1</v>
      </c>
      <c r="C214" s="15">
        <v>0</v>
      </c>
      <c r="D214" s="42" t="str">
        <f t="shared" si="3"/>
        <v>OK</v>
      </c>
    </row>
    <row r="215" spans="1:4" x14ac:dyDescent="0.25">
      <c r="A215" s="50">
        <v>207</v>
      </c>
      <c r="B215" s="15">
        <v>1</v>
      </c>
      <c r="C215" s="15">
        <v>0</v>
      </c>
      <c r="D215" s="42" t="str">
        <f t="shared" si="3"/>
        <v>OK</v>
      </c>
    </row>
    <row r="216" spans="1:4" x14ac:dyDescent="0.25">
      <c r="A216" s="50">
        <v>208</v>
      </c>
      <c r="B216" s="15">
        <v>1</v>
      </c>
      <c r="C216" s="15">
        <v>0</v>
      </c>
      <c r="D216" s="42" t="str">
        <f t="shared" si="3"/>
        <v>OK</v>
      </c>
    </row>
    <row r="217" spans="1:4" x14ac:dyDescent="0.25">
      <c r="A217" s="50">
        <v>209</v>
      </c>
      <c r="B217" s="15">
        <v>1</v>
      </c>
      <c r="C217" s="15">
        <v>0</v>
      </c>
      <c r="D217" s="42" t="str">
        <f t="shared" si="3"/>
        <v>OK</v>
      </c>
    </row>
    <row r="218" spans="1:4" x14ac:dyDescent="0.25">
      <c r="A218" s="50">
        <v>210</v>
      </c>
      <c r="B218" s="15">
        <v>1</v>
      </c>
      <c r="C218" s="15">
        <v>0</v>
      </c>
      <c r="D218" s="42" t="str">
        <f t="shared" si="3"/>
        <v>OK</v>
      </c>
    </row>
    <row r="219" spans="1:4" x14ac:dyDescent="0.25">
      <c r="A219" s="50">
        <v>211</v>
      </c>
      <c r="B219" s="15">
        <v>1</v>
      </c>
      <c r="C219" s="15">
        <v>0</v>
      </c>
      <c r="D219" s="42" t="str">
        <f t="shared" si="3"/>
        <v>OK</v>
      </c>
    </row>
    <row r="220" spans="1:4" x14ac:dyDescent="0.25">
      <c r="A220" s="50">
        <v>212</v>
      </c>
      <c r="B220" s="15">
        <v>1</v>
      </c>
      <c r="C220" s="15">
        <v>0</v>
      </c>
      <c r="D220" s="42" t="str">
        <f t="shared" si="3"/>
        <v>OK</v>
      </c>
    </row>
    <row r="221" spans="1:4" x14ac:dyDescent="0.25">
      <c r="A221" s="50">
        <v>213</v>
      </c>
      <c r="B221" s="15">
        <v>1</v>
      </c>
      <c r="C221" s="15">
        <v>0</v>
      </c>
      <c r="D221" s="42" t="str">
        <f t="shared" si="3"/>
        <v>OK</v>
      </c>
    </row>
    <row r="222" spans="1:4" x14ac:dyDescent="0.25">
      <c r="A222" s="50">
        <v>214</v>
      </c>
      <c r="B222" s="15">
        <v>1</v>
      </c>
      <c r="C222" s="15">
        <v>0</v>
      </c>
      <c r="D222" s="42" t="str">
        <f t="shared" si="3"/>
        <v>OK</v>
      </c>
    </row>
    <row r="223" spans="1:4" x14ac:dyDescent="0.25">
      <c r="A223" s="50">
        <v>215</v>
      </c>
      <c r="B223" s="15">
        <v>1</v>
      </c>
      <c r="C223" s="15">
        <v>0</v>
      </c>
      <c r="D223" s="42" t="str">
        <f t="shared" si="3"/>
        <v>OK</v>
      </c>
    </row>
    <row r="224" spans="1:4" x14ac:dyDescent="0.25">
      <c r="A224" s="50">
        <v>216</v>
      </c>
      <c r="B224" s="15">
        <v>1</v>
      </c>
      <c r="C224" s="15">
        <v>0</v>
      </c>
      <c r="D224" s="42" t="str">
        <f t="shared" si="3"/>
        <v>OK</v>
      </c>
    </row>
    <row r="225" spans="1:4" x14ac:dyDescent="0.25">
      <c r="A225" s="50">
        <v>217</v>
      </c>
      <c r="B225" s="15">
        <v>1</v>
      </c>
      <c r="C225" s="15">
        <v>0</v>
      </c>
      <c r="D225" s="42" t="str">
        <f t="shared" si="3"/>
        <v>OK</v>
      </c>
    </row>
    <row r="226" spans="1:4" x14ac:dyDescent="0.25">
      <c r="A226" s="50">
        <v>218</v>
      </c>
      <c r="B226" s="15">
        <v>1</v>
      </c>
      <c r="C226" s="15">
        <v>0</v>
      </c>
      <c r="D226" s="42" t="str">
        <f t="shared" si="3"/>
        <v>OK</v>
      </c>
    </row>
    <row r="227" spans="1:4" x14ac:dyDescent="0.25">
      <c r="A227" s="50">
        <v>219</v>
      </c>
      <c r="B227" s="15">
        <v>1</v>
      </c>
      <c r="C227" s="15">
        <v>0</v>
      </c>
      <c r="D227" s="42" t="str">
        <f t="shared" si="3"/>
        <v>OK</v>
      </c>
    </row>
    <row r="228" spans="1:4" x14ac:dyDescent="0.25">
      <c r="A228" s="50">
        <v>220</v>
      </c>
      <c r="B228" s="15">
        <v>1</v>
      </c>
      <c r="C228" s="15">
        <v>0</v>
      </c>
      <c r="D228" s="42" t="str">
        <f t="shared" si="3"/>
        <v>OK</v>
      </c>
    </row>
    <row r="229" spans="1:4" x14ac:dyDescent="0.25">
      <c r="A229" s="50">
        <v>221</v>
      </c>
      <c r="B229" s="15">
        <v>1</v>
      </c>
      <c r="C229" s="15">
        <v>0</v>
      </c>
      <c r="D229" s="42" t="str">
        <f t="shared" si="3"/>
        <v>OK</v>
      </c>
    </row>
    <row r="230" spans="1:4" x14ac:dyDescent="0.25">
      <c r="A230" s="50">
        <v>222</v>
      </c>
      <c r="B230" s="15">
        <v>1</v>
      </c>
      <c r="C230" s="15">
        <v>0</v>
      </c>
      <c r="D230" s="42" t="str">
        <f t="shared" si="3"/>
        <v>OK</v>
      </c>
    </row>
    <row r="231" spans="1:4" x14ac:dyDescent="0.25">
      <c r="A231" s="50">
        <v>223</v>
      </c>
      <c r="B231" s="15">
        <v>1</v>
      </c>
      <c r="C231" s="15">
        <v>0</v>
      </c>
      <c r="D231" s="42" t="str">
        <f t="shared" si="3"/>
        <v>OK</v>
      </c>
    </row>
    <row r="232" spans="1:4" x14ac:dyDescent="0.25">
      <c r="A232" s="50">
        <v>224</v>
      </c>
      <c r="B232" s="15">
        <v>1</v>
      </c>
      <c r="C232" s="15">
        <v>0</v>
      </c>
      <c r="D232" s="42" t="str">
        <f t="shared" si="3"/>
        <v>OK</v>
      </c>
    </row>
    <row r="233" spans="1:4" x14ac:dyDescent="0.25">
      <c r="A233" s="50">
        <v>225</v>
      </c>
      <c r="B233" s="15">
        <v>1</v>
      </c>
      <c r="C233" s="15">
        <v>0</v>
      </c>
      <c r="D233" s="42" t="str">
        <f t="shared" si="3"/>
        <v>OK</v>
      </c>
    </row>
    <row r="234" spans="1:4" x14ac:dyDescent="0.25">
      <c r="A234" s="50">
        <v>226</v>
      </c>
      <c r="B234" s="15">
        <v>1</v>
      </c>
      <c r="C234" s="15">
        <v>0</v>
      </c>
      <c r="D234" s="42" t="str">
        <f t="shared" si="3"/>
        <v>OK</v>
      </c>
    </row>
    <row r="235" spans="1:4" x14ac:dyDescent="0.25">
      <c r="A235" s="50">
        <v>227</v>
      </c>
      <c r="B235" s="15">
        <v>1</v>
      </c>
      <c r="C235" s="15">
        <v>0</v>
      </c>
      <c r="D235" s="42" t="str">
        <f t="shared" si="3"/>
        <v>OK</v>
      </c>
    </row>
    <row r="236" spans="1:4" x14ac:dyDescent="0.25">
      <c r="A236" s="50">
        <v>228</v>
      </c>
      <c r="B236" s="15">
        <v>1</v>
      </c>
      <c r="C236" s="15">
        <v>0</v>
      </c>
      <c r="D236" s="42" t="str">
        <f t="shared" si="3"/>
        <v>OK</v>
      </c>
    </row>
    <row r="237" spans="1:4" x14ac:dyDescent="0.25">
      <c r="A237" s="50">
        <v>229</v>
      </c>
      <c r="B237" s="15">
        <v>1</v>
      </c>
      <c r="C237" s="15">
        <v>0</v>
      </c>
      <c r="D237" s="42" t="str">
        <f t="shared" ref="D237:D258" si="4">IF(C237&gt;0, IF(B237&lt;=0, "Cannot have a carcass associated with zero search effort","OK"), "OK")</f>
        <v>OK</v>
      </c>
    </row>
    <row r="238" spans="1:4" x14ac:dyDescent="0.25">
      <c r="A238" s="50">
        <v>230</v>
      </c>
      <c r="B238" s="15">
        <v>1</v>
      </c>
      <c r="C238" s="15">
        <v>0</v>
      </c>
      <c r="D238" s="42" t="str">
        <f t="shared" si="4"/>
        <v>OK</v>
      </c>
    </row>
    <row r="239" spans="1:4" x14ac:dyDescent="0.25">
      <c r="A239" s="50">
        <v>231</v>
      </c>
      <c r="B239" s="15">
        <v>1</v>
      </c>
      <c r="C239" s="15">
        <v>0</v>
      </c>
      <c r="D239" s="42" t="str">
        <f t="shared" si="4"/>
        <v>OK</v>
      </c>
    </row>
    <row r="240" spans="1:4" x14ac:dyDescent="0.25">
      <c r="A240" s="50">
        <v>232</v>
      </c>
      <c r="B240" s="15">
        <v>1</v>
      </c>
      <c r="C240" s="15">
        <v>0</v>
      </c>
      <c r="D240" s="42" t="str">
        <f t="shared" si="4"/>
        <v>OK</v>
      </c>
    </row>
    <row r="241" spans="1:4" x14ac:dyDescent="0.25">
      <c r="A241" s="50">
        <v>233</v>
      </c>
      <c r="B241" s="15">
        <v>1</v>
      </c>
      <c r="C241" s="15">
        <v>0</v>
      </c>
      <c r="D241" s="42" t="str">
        <f t="shared" si="4"/>
        <v>OK</v>
      </c>
    </row>
    <row r="242" spans="1:4" x14ac:dyDescent="0.25">
      <c r="A242" s="50">
        <v>234</v>
      </c>
      <c r="B242" s="15">
        <v>1</v>
      </c>
      <c r="C242" s="15">
        <v>0</v>
      </c>
      <c r="D242" s="42" t="str">
        <f t="shared" si="4"/>
        <v>OK</v>
      </c>
    </row>
    <row r="243" spans="1:4" x14ac:dyDescent="0.25">
      <c r="A243" s="50">
        <v>235</v>
      </c>
      <c r="B243" s="15">
        <v>1</v>
      </c>
      <c r="C243" s="15">
        <v>0</v>
      </c>
      <c r="D243" s="42" t="str">
        <f t="shared" si="4"/>
        <v>OK</v>
      </c>
    </row>
    <row r="244" spans="1:4" x14ac:dyDescent="0.25">
      <c r="A244" s="50">
        <v>236</v>
      </c>
      <c r="B244" s="15">
        <v>1</v>
      </c>
      <c r="C244" s="15">
        <v>0</v>
      </c>
      <c r="D244" s="42" t="str">
        <f t="shared" si="4"/>
        <v>OK</v>
      </c>
    </row>
    <row r="245" spans="1:4" x14ac:dyDescent="0.25">
      <c r="A245" s="50">
        <v>237</v>
      </c>
      <c r="B245" s="15">
        <v>1</v>
      </c>
      <c r="C245" s="15">
        <v>0</v>
      </c>
      <c r="D245" s="42" t="str">
        <f t="shared" si="4"/>
        <v>OK</v>
      </c>
    </row>
    <row r="246" spans="1:4" x14ac:dyDescent="0.25">
      <c r="A246" s="50">
        <v>238</v>
      </c>
      <c r="B246" s="15">
        <v>1</v>
      </c>
      <c r="C246" s="15">
        <v>0</v>
      </c>
      <c r="D246" s="42" t="str">
        <f t="shared" si="4"/>
        <v>OK</v>
      </c>
    </row>
    <row r="247" spans="1:4" x14ac:dyDescent="0.25">
      <c r="A247" s="50">
        <v>239</v>
      </c>
      <c r="B247" s="15">
        <v>1</v>
      </c>
      <c r="C247" s="15">
        <v>0</v>
      </c>
      <c r="D247" s="42" t="str">
        <f t="shared" si="4"/>
        <v>OK</v>
      </c>
    </row>
    <row r="248" spans="1:4" x14ac:dyDescent="0.25">
      <c r="A248" s="50">
        <v>240</v>
      </c>
      <c r="B248" s="15">
        <v>1</v>
      </c>
      <c r="C248" s="15">
        <v>0</v>
      </c>
      <c r="D248" s="42" t="str">
        <f t="shared" si="4"/>
        <v>OK</v>
      </c>
    </row>
    <row r="249" spans="1:4" x14ac:dyDescent="0.25">
      <c r="A249" s="50">
        <v>241</v>
      </c>
      <c r="B249" s="15">
        <v>1</v>
      </c>
      <c r="C249" s="15">
        <v>0</v>
      </c>
      <c r="D249" s="42" t="str">
        <f t="shared" si="4"/>
        <v>OK</v>
      </c>
    </row>
    <row r="250" spans="1:4" x14ac:dyDescent="0.25">
      <c r="A250" s="50">
        <v>242</v>
      </c>
      <c r="B250" s="15">
        <v>1</v>
      </c>
      <c r="C250" s="15">
        <v>0</v>
      </c>
      <c r="D250" s="42" t="str">
        <f t="shared" si="4"/>
        <v>OK</v>
      </c>
    </row>
    <row r="251" spans="1:4" x14ac:dyDescent="0.25">
      <c r="A251" s="50">
        <v>243</v>
      </c>
      <c r="B251" s="15">
        <v>1</v>
      </c>
      <c r="C251" s="15">
        <v>0</v>
      </c>
      <c r="D251" s="42" t="str">
        <f t="shared" si="4"/>
        <v>OK</v>
      </c>
    </row>
    <row r="252" spans="1:4" x14ac:dyDescent="0.25">
      <c r="A252" s="50">
        <v>244</v>
      </c>
      <c r="B252" s="15">
        <v>1</v>
      </c>
      <c r="C252" s="15">
        <v>0</v>
      </c>
      <c r="D252" s="42" t="str">
        <f t="shared" si="4"/>
        <v>OK</v>
      </c>
    </row>
    <row r="253" spans="1:4" x14ac:dyDescent="0.25">
      <c r="A253" s="50">
        <v>245</v>
      </c>
      <c r="B253" s="15">
        <v>1</v>
      </c>
      <c r="C253" s="15">
        <v>0</v>
      </c>
      <c r="D253" s="42" t="str">
        <f t="shared" si="4"/>
        <v>OK</v>
      </c>
    </row>
    <row r="254" spans="1:4" x14ac:dyDescent="0.25">
      <c r="A254" s="50">
        <v>246</v>
      </c>
      <c r="B254" s="15">
        <v>1</v>
      </c>
      <c r="C254" s="15">
        <v>0</v>
      </c>
      <c r="D254" s="42" t="str">
        <f t="shared" si="4"/>
        <v>OK</v>
      </c>
    </row>
    <row r="255" spans="1:4" x14ac:dyDescent="0.25">
      <c r="A255" s="50">
        <v>247</v>
      </c>
      <c r="B255" s="15">
        <v>1</v>
      </c>
      <c r="C255" s="15">
        <v>0</v>
      </c>
      <c r="D255" s="42" t="str">
        <f t="shared" si="4"/>
        <v>OK</v>
      </c>
    </row>
    <row r="256" spans="1:4" x14ac:dyDescent="0.25">
      <c r="A256" s="50">
        <v>248</v>
      </c>
      <c r="B256" s="15">
        <v>1</v>
      </c>
      <c r="C256" s="15">
        <v>0</v>
      </c>
      <c r="D256" s="42" t="str">
        <f t="shared" si="4"/>
        <v>OK</v>
      </c>
    </row>
    <row r="257" spans="1:18" x14ac:dyDescent="0.25">
      <c r="A257" s="50">
        <v>249</v>
      </c>
      <c r="B257" s="15">
        <v>1</v>
      </c>
      <c r="C257" s="15">
        <v>0</v>
      </c>
      <c r="D257" s="42" t="str">
        <f t="shared" si="4"/>
        <v>OK</v>
      </c>
    </row>
    <row r="258" spans="1:18" x14ac:dyDescent="0.25">
      <c r="A258" s="50">
        <v>250</v>
      </c>
      <c r="B258" s="15">
        <v>1</v>
      </c>
      <c r="C258" s="15">
        <v>0</v>
      </c>
      <c r="D258" s="42" t="str">
        <f t="shared" si="4"/>
        <v>OK</v>
      </c>
    </row>
    <row r="261" spans="1:18" ht="39.950000000000003" customHeight="1" x14ac:dyDescent="0.25">
      <c r="A261" s="67" t="s">
        <v>314</v>
      </c>
      <c r="B261" s="79"/>
      <c r="C261" s="79"/>
      <c r="D261" s="79"/>
      <c r="E261" s="80"/>
      <c r="F261" s="56"/>
      <c r="G261" s="56"/>
      <c r="H261" s="56"/>
      <c r="I261" s="56"/>
      <c r="J261" s="56"/>
      <c r="K261" s="56"/>
      <c r="L261" s="56"/>
      <c r="M261" s="56"/>
      <c r="N261" s="56"/>
      <c r="O261" s="56"/>
      <c r="P261" s="56"/>
      <c r="Q261" s="56"/>
      <c r="R261" s="56"/>
    </row>
  </sheetData>
  <sheetProtection sheet="1" objects="1" scenarios="1"/>
  <protectedRanges>
    <protectedRange sqref="B9:C258" name="Range2"/>
    <protectedRange sqref="B5:B6" name="Range1"/>
  </protectedRanges>
  <mergeCells count="4">
    <mergeCell ref="A1:B1"/>
    <mergeCell ref="A2:B2"/>
    <mergeCell ref="A3:B3"/>
    <mergeCell ref="A261:E261"/>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54:R54"/>
  <sheetViews>
    <sheetView topLeftCell="A4" zoomScale="94" zoomScaleNormal="94" workbookViewId="0">
      <selection activeCell="A54" sqref="A54:R54"/>
    </sheetView>
  </sheetViews>
  <sheetFormatPr defaultRowHeight="15" x14ac:dyDescent="0.25"/>
  <sheetData>
    <row r="54" spans="1:18" ht="42.95" customHeight="1" x14ac:dyDescent="0.25">
      <c r="A54" s="81" t="s">
        <v>314</v>
      </c>
      <c r="B54" s="82"/>
      <c r="C54" s="82"/>
      <c r="D54" s="82"/>
      <c r="E54" s="82"/>
      <c r="F54" s="82"/>
      <c r="G54" s="82"/>
      <c r="H54" s="82"/>
      <c r="I54" s="82"/>
      <c r="J54" s="82"/>
      <c r="K54" s="82"/>
      <c r="L54" s="82"/>
      <c r="M54" s="82"/>
      <c r="N54" s="82"/>
      <c r="O54" s="82"/>
      <c r="P54" s="82"/>
      <c r="Q54" s="82"/>
      <c r="R54" s="82"/>
    </row>
  </sheetData>
  <sheetProtection sheet="1" objects="1" scenarios="1"/>
  <mergeCells count="1">
    <mergeCell ref="A54:R5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Z514"/>
  <sheetViews>
    <sheetView zoomScaleNormal="100" workbookViewId="0">
      <selection activeCell="C26" sqref="C26"/>
    </sheetView>
  </sheetViews>
  <sheetFormatPr defaultColWidth="8.7109375" defaultRowHeight="15" x14ac:dyDescent="0.25"/>
  <cols>
    <col min="1" max="1" width="27.7109375" style="8" customWidth="1"/>
    <col min="2" max="2" width="15.85546875" style="8" customWidth="1"/>
    <col min="3" max="3" width="8.7109375" style="8"/>
    <col min="4" max="4" width="12.140625" style="9" customWidth="1"/>
    <col min="5" max="5" width="17.42578125" style="8" customWidth="1"/>
    <col min="6" max="6" width="15.5703125" style="8" customWidth="1"/>
    <col min="7" max="7" width="19.7109375" style="8" bestFit="1" customWidth="1"/>
    <col min="8" max="16384" width="8.7109375" style="8"/>
  </cols>
  <sheetData>
    <row r="1" spans="1:26" ht="23.45" customHeight="1" x14ac:dyDescent="0.25">
      <c r="A1" s="83" t="s">
        <v>302</v>
      </c>
      <c r="B1" s="83"/>
      <c r="D1" s="10" t="s">
        <v>58</v>
      </c>
      <c r="E1" s="10" t="s">
        <v>8</v>
      </c>
      <c r="F1" s="10" t="s">
        <v>224</v>
      </c>
      <c r="Z1" s="45" t="s">
        <v>222</v>
      </c>
    </row>
    <row r="2" spans="1:26" ht="18.75" x14ac:dyDescent="0.25">
      <c r="A2" s="85" t="s">
        <v>309</v>
      </c>
      <c r="B2" s="85"/>
      <c r="D2" s="46">
        <f>IF('Scanning bias trial calcs'!H5&lt;='SE Trial Placement Tool'!B$6,'Scanning bias trial calcs'!H5,"")</f>
        <v>1</v>
      </c>
      <c r="E2" s="47">
        <f ca="1">IF(B$7 = "Scanning search", 'Scanning bias trial calcs'!I5, RANDBETWEEN(0, B$5))</f>
        <v>33</v>
      </c>
      <c r="F2" s="47">
        <f ca="1">IF(B$7 = "Road and pad", "On RAP surface", RANDBETWEEN(0,360))</f>
        <v>229</v>
      </c>
      <c r="Z2" s="45" t="s">
        <v>223</v>
      </c>
    </row>
    <row r="3" spans="1:26" ht="18.75" x14ac:dyDescent="0.3">
      <c r="A3" s="84" t="s">
        <v>308</v>
      </c>
      <c r="B3" s="84"/>
      <c r="D3" s="46">
        <f>IF('Scanning bias trial calcs'!H6&lt;='SE Trial Placement Tool'!B$6,'Scanning bias trial calcs'!H6,"")</f>
        <v>2</v>
      </c>
      <c r="E3" s="47">
        <f ca="1">IF(B$7 = "Scanning search", 'Scanning bias trial calcs'!I6, RANDBETWEEN(0, B$5))</f>
        <v>30</v>
      </c>
      <c r="F3" s="47">
        <f t="shared" ref="F3:F66" ca="1" si="0">IF(B$7 = "Road and pad", "On RAP surface", RANDBETWEEN(0,360))</f>
        <v>66</v>
      </c>
      <c r="Z3" s="57" t="s">
        <v>315</v>
      </c>
    </row>
    <row r="4" spans="1:26" x14ac:dyDescent="0.25">
      <c r="D4" s="46">
        <f>IF('Scanning bias trial calcs'!H7&lt;='SE Trial Placement Tool'!B$6,'Scanning bias trial calcs'!H7,"")</f>
        <v>3</v>
      </c>
      <c r="E4" s="47">
        <f ca="1">IF(B$7 = "Scanning search", 'Scanning bias trial calcs'!I7, RANDBETWEEN(0, B$5))</f>
        <v>54</v>
      </c>
      <c r="F4" s="47">
        <f t="shared" ca="1" si="0"/>
        <v>195</v>
      </c>
    </row>
    <row r="5" spans="1:26" x14ac:dyDescent="0.25">
      <c r="A5" s="8" t="s">
        <v>51</v>
      </c>
      <c r="B5" s="11">
        <v>88</v>
      </c>
      <c r="D5" s="46">
        <f>IF('Scanning bias trial calcs'!H8&lt;='SE Trial Placement Tool'!B$6,'Scanning bias trial calcs'!H8,"")</f>
        <v>4</v>
      </c>
      <c r="E5" s="47">
        <f ca="1">IF(B$7 = "Scanning search", 'Scanning bias trial calcs'!I8, RANDBETWEEN(0, B$5))</f>
        <v>26</v>
      </c>
      <c r="F5" s="47">
        <f t="shared" ca="1" si="0"/>
        <v>196</v>
      </c>
    </row>
    <row r="6" spans="1:26" x14ac:dyDescent="0.25">
      <c r="A6" s="8" t="s">
        <v>56</v>
      </c>
      <c r="B6" s="11">
        <v>200</v>
      </c>
      <c r="D6" s="46">
        <f>IF('Scanning bias trial calcs'!H9&lt;='SE Trial Placement Tool'!B$6,'Scanning bias trial calcs'!H9,"")</f>
        <v>5</v>
      </c>
      <c r="E6" s="47">
        <f ca="1">IF(B$7 = "Scanning search", 'Scanning bias trial calcs'!I9, RANDBETWEEN(0, B$5))</f>
        <v>74</v>
      </c>
      <c r="F6" s="47">
        <f t="shared" ca="1" si="0"/>
        <v>294</v>
      </c>
    </row>
    <row r="7" spans="1:26" x14ac:dyDescent="0.25">
      <c r="A7" s="8" t="s">
        <v>313</v>
      </c>
      <c r="B7" s="48" t="s">
        <v>222</v>
      </c>
      <c r="D7" s="46">
        <f>IF('Scanning bias trial calcs'!H10&lt;='SE Trial Placement Tool'!B$6,'Scanning bias trial calcs'!H10,"")</f>
        <v>6</v>
      </c>
      <c r="E7" s="47">
        <f ca="1">IF(B$7 = "Scanning search", 'Scanning bias trial calcs'!I10, RANDBETWEEN(0, B$5))</f>
        <v>39</v>
      </c>
      <c r="F7" s="47">
        <f t="shared" ca="1" si="0"/>
        <v>354</v>
      </c>
    </row>
    <row r="8" spans="1:26" x14ac:dyDescent="0.25">
      <c r="D8" s="46">
        <f>IF('Scanning bias trial calcs'!H11&lt;='SE Trial Placement Tool'!B$6,'Scanning bias trial calcs'!H11,"")</f>
        <v>7</v>
      </c>
      <c r="E8" s="47">
        <f ca="1">IF(B$7 = "Scanning search", 'Scanning bias trial calcs'!I11, RANDBETWEEN(0, B$5))</f>
        <v>30</v>
      </c>
      <c r="F8" s="47">
        <f t="shared" ca="1" si="0"/>
        <v>359</v>
      </c>
    </row>
    <row r="9" spans="1:26" x14ac:dyDescent="0.25">
      <c r="D9" s="46">
        <f>IF('Scanning bias trial calcs'!H12&lt;='SE Trial Placement Tool'!B$6,'Scanning bias trial calcs'!H12,"")</f>
        <v>8</v>
      </c>
      <c r="E9" s="47">
        <f ca="1">IF(B$7 = "Scanning search", 'Scanning bias trial calcs'!I12, RANDBETWEEN(0, B$5))</f>
        <v>52</v>
      </c>
      <c r="F9" s="47">
        <f t="shared" ca="1" si="0"/>
        <v>192</v>
      </c>
    </row>
    <row r="10" spans="1:26" x14ac:dyDescent="0.25">
      <c r="D10" s="46">
        <f>IF('Scanning bias trial calcs'!H13&lt;='SE Trial Placement Tool'!B$6,'Scanning bias trial calcs'!H13,"")</f>
        <v>9</v>
      </c>
      <c r="E10" s="47">
        <f ca="1">IF(B$7 = "Scanning search", 'Scanning bias trial calcs'!I13, RANDBETWEEN(0, B$5))</f>
        <v>40</v>
      </c>
      <c r="F10" s="47">
        <f t="shared" ca="1" si="0"/>
        <v>36</v>
      </c>
    </row>
    <row r="11" spans="1:26" x14ac:dyDescent="0.25">
      <c r="D11" s="46">
        <f>IF('Scanning bias trial calcs'!H14&lt;='SE Trial Placement Tool'!B$6,'Scanning bias trial calcs'!H14,"")</f>
        <v>10</v>
      </c>
      <c r="E11" s="47">
        <f ca="1">IF(B$7 = "Scanning search", 'Scanning bias trial calcs'!I14, RANDBETWEEN(0, B$5))</f>
        <v>27</v>
      </c>
      <c r="F11" s="47">
        <f t="shared" ca="1" si="0"/>
        <v>201</v>
      </c>
    </row>
    <row r="12" spans="1:26" x14ac:dyDescent="0.25">
      <c r="D12" s="46">
        <f>IF('Scanning bias trial calcs'!H15&lt;='SE Trial Placement Tool'!B$6,'Scanning bias trial calcs'!H15,"")</f>
        <v>11</v>
      </c>
      <c r="E12" s="47">
        <f ca="1">IF(B$7 = "Scanning search", 'Scanning bias trial calcs'!I15, RANDBETWEEN(0, B$5))</f>
        <v>42</v>
      </c>
      <c r="F12" s="47">
        <f t="shared" ca="1" si="0"/>
        <v>223</v>
      </c>
    </row>
    <row r="13" spans="1:26" x14ac:dyDescent="0.25">
      <c r="D13" s="46">
        <f>IF('Scanning bias trial calcs'!H16&lt;='SE Trial Placement Tool'!B$6,'Scanning bias trial calcs'!H16,"")</f>
        <v>12</v>
      </c>
      <c r="E13" s="47">
        <f ca="1">IF(B$7 = "Scanning search", 'Scanning bias trial calcs'!I16, RANDBETWEEN(0, B$5))</f>
        <v>50</v>
      </c>
      <c r="F13" s="47">
        <f t="shared" ca="1" si="0"/>
        <v>186</v>
      </c>
    </row>
    <row r="14" spans="1:26" x14ac:dyDescent="0.25">
      <c r="D14" s="46">
        <f>IF('Scanning bias trial calcs'!H17&lt;='SE Trial Placement Tool'!B$6,'Scanning bias trial calcs'!H17,"")</f>
        <v>13</v>
      </c>
      <c r="E14" s="47">
        <f ca="1">IF(B$7 = "Scanning search", 'Scanning bias trial calcs'!I17, RANDBETWEEN(0, B$5))</f>
        <v>26</v>
      </c>
      <c r="F14" s="47">
        <f t="shared" ca="1" si="0"/>
        <v>217</v>
      </c>
    </row>
    <row r="15" spans="1:26" x14ac:dyDescent="0.25">
      <c r="D15" s="46">
        <f>IF('Scanning bias trial calcs'!H18&lt;='SE Trial Placement Tool'!B$6,'Scanning bias trial calcs'!H18,"")</f>
        <v>14</v>
      </c>
      <c r="E15" s="47">
        <f ca="1">IF(B$7 = "Scanning search", 'Scanning bias trial calcs'!I18, RANDBETWEEN(0, B$5))</f>
        <v>54</v>
      </c>
      <c r="F15" s="47">
        <f t="shared" ca="1" si="0"/>
        <v>134</v>
      </c>
    </row>
    <row r="16" spans="1:26" x14ac:dyDescent="0.25">
      <c r="D16" s="46">
        <f>IF('Scanning bias trial calcs'!H19&lt;='SE Trial Placement Tool'!B$6,'Scanning bias trial calcs'!H19,"")</f>
        <v>15</v>
      </c>
      <c r="E16" s="47">
        <f ca="1">IF(B$7 = "Scanning search", 'Scanning bias trial calcs'!I19, RANDBETWEEN(0, B$5))</f>
        <v>86</v>
      </c>
      <c r="F16" s="47">
        <f t="shared" ca="1" si="0"/>
        <v>81</v>
      </c>
    </row>
    <row r="17" spans="4:6" x14ac:dyDescent="0.25">
      <c r="D17" s="46">
        <f>IF('Scanning bias trial calcs'!H20&lt;='SE Trial Placement Tool'!B$6,'Scanning bias trial calcs'!H20,"")</f>
        <v>16</v>
      </c>
      <c r="E17" s="47">
        <f ca="1">IF(B$7 = "Scanning search", 'Scanning bias trial calcs'!I20, RANDBETWEEN(0, B$5))</f>
        <v>35</v>
      </c>
      <c r="F17" s="47">
        <f t="shared" ca="1" si="0"/>
        <v>300</v>
      </c>
    </row>
    <row r="18" spans="4:6" x14ac:dyDescent="0.25">
      <c r="D18" s="46">
        <f>IF('Scanning bias trial calcs'!H21&lt;='SE Trial Placement Tool'!B$6,'Scanning bias trial calcs'!H21,"")</f>
        <v>17</v>
      </c>
      <c r="E18" s="47">
        <f ca="1">IF(B$7 = "Scanning search", 'Scanning bias trial calcs'!I21, RANDBETWEEN(0, B$5))</f>
        <v>19</v>
      </c>
      <c r="F18" s="47">
        <f t="shared" ca="1" si="0"/>
        <v>27</v>
      </c>
    </row>
    <row r="19" spans="4:6" x14ac:dyDescent="0.25">
      <c r="D19" s="46">
        <f>IF('Scanning bias trial calcs'!H22&lt;='SE Trial Placement Tool'!B$6,'Scanning bias trial calcs'!H22,"")</f>
        <v>18</v>
      </c>
      <c r="E19" s="47">
        <f ca="1">IF(B$7 = "Scanning search", 'Scanning bias trial calcs'!I22, RANDBETWEEN(0, B$5))</f>
        <v>45</v>
      </c>
      <c r="F19" s="47">
        <f t="shared" ca="1" si="0"/>
        <v>109</v>
      </c>
    </row>
    <row r="20" spans="4:6" x14ac:dyDescent="0.25">
      <c r="D20" s="46">
        <f>IF('Scanning bias trial calcs'!H23&lt;='SE Trial Placement Tool'!B$6,'Scanning bias trial calcs'!H23,"")</f>
        <v>19</v>
      </c>
      <c r="E20" s="47">
        <f ca="1">IF(B$7 = "Scanning search", 'Scanning bias trial calcs'!I23, RANDBETWEEN(0, B$5))</f>
        <v>67</v>
      </c>
      <c r="F20" s="47">
        <f t="shared" ca="1" si="0"/>
        <v>30</v>
      </c>
    </row>
    <row r="21" spans="4:6" x14ac:dyDescent="0.25">
      <c r="D21" s="46">
        <f>IF('Scanning bias trial calcs'!H24&lt;='SE Trial Placement Tool'!B$6,'Scanning bias trial calcs'!H24,"")</f>
        <v>20</v>
      </c>
      <c r="E21" s="47">
        <f ca="1">IF(B$7 = "Scanning search", 'Scanning bias trial calcs'!I24, RANDBETWEEN(0, B$5))</f>
        <v>59</v>
      </c>
      <c r="F21" s="47">
        <f t="shared" ca="1" si="0"/>
        <v>76</v>
      </c>
    </row>
    <row r="22" spans="4:6" x14ac:dyDescent="0.25">
      <c r="D22" s="46">
        <f>IF('Scanning bias trial calcs'!H25&lt;='SE Trial Placement Tool'!B$6,'Scanning bias trial calcs'!H25,"")</f>
        <v>21</v>
      </c>
      <c r="E22" s="47">
        <f ca="1">IF(B$7 = "Scanning search", 'Scanning bias trial calcs'!I25, RANDBETWEEN(0, B$5))</f>
        <v>34</v>
      </c>
      <c r="F22" s="47">
        <f t="shared" ca="1" si="0"/>
        <v>115</v>
      </c>
    </row>
    <row r="23" spans="4:6" x14ac:dyDescent="0.25">
      <c r="D23" s="46">
        <f>IF('Scanning bias trial calcs'!H26&lt;='SE Trial Placement Tool'!B$6,'Scanning bias trial calcs'!H26,"")</f>
        <v>22</v>
      </c>
      <c r="E23" s="47">
        <f ca="1">IF(B$7 = "Scanning search", 'Scanning bias trial calcs'!I26, RANDBETWEEN(0, B$5))</f>
        <v>42</v>
      </c>
      <c r="F23" s="47">
        <f t="shared" ca="1" si="0"/>
        <v>171</v>
      </c>
    </row>
    <row r="24" spans="4:6" x14ac:dyDescent="0.25">
      <c r="D24" s="46">
        <f>IF('Scanning bias trial calcs'!H27&lt;='SE Trial Placement Tool'!B$6,'Scanning bias trial calcs'!H27,"")</f>
        <v>23</v>
      </c>
      <c r="E24" s="47">
        <f ca="1">IF(B$7 = "Scanning search", 'Scanning bias trial calcs'!I27, RANDBETWEEN(0, B$5))</f>
        <v>29</v>
      </c>
      <c r="F24" s="47">
        <f t="shared" ca="1" si="0"/>
        <v>338</v>
      </c>
    </row>
    <row r="25" spans="4:6" x14ac:dyDescent="0.25">
      <c r="D25" s="46">
        <f>IF('Scanning bias trial calcs'!H28&lt;='SE Trial Placement Tool'!B$6,'Scanning bias trial calcs'!H28,"")</f>
        <v>24</v>
      </c>
      <c r="E25" s="47">
        <f ca="1">IF(B$7 = "Scanning search", 'Scanning bias trial calcs'!I28, RANDBETWEEN(0, B$5))</f>
        <v>69</v>
      </c>
      <c r="F25" s="47">
        <f t="shared" ca="1" si="0"/>
        <v>129</v>
      </c>
    </row>
    <row r="26" spans="4:6" x14ac:dyDescent="0.25">
      <c r="D26" s="46">
        <f>IF('Scanning bias trial calcs'!H29&lt;='SE Trial Placement Tool'!B$6,'Scanning bias trial calcs'!H29,"")</f>
        <v>25</v>
      </c>
      <c r="E26" s="47">
        <f ca="1">IF(B$7 = "Scanning search", 'Scanning bias trial calcs'!I29, RANDBETWEEN(0, B$5))</f>
        <v>65</v>
      </c>
      <c r="F26" s="47">
        <f t="shared" ca="1" si="0"/>
        <v>229</v>
      </c>
    </row>
    <row r="27" spans="4:6" x14ac:dyDescent="0.25">
      <c r="D27" s="46">
        <f>IF('Scanning bias trial calcs'!H30&lt;='SE Trial Placement Tool'!B$6,'Scanning bias trial calcs'!H30,"")</f>
        <v>26</v>
      </c>
      <c r="E27" s="47">
        <f ca="1">IF(B$7 = "Scanning search", 'Scanning bias trial calcs'!I30, RANDBETWEEN(0, B$5))</f>
        <v>55</v>
      </c>
      <c r="F27" s="47">
        <f t="shared" ca="1" si="0"/>
        <v>121</v>
      </c>
    </row>
    <row r="28" spans="4:6" x14ac:dyDescent="0.25">
      <c r="D28" s="46">
        <f>IF('Scanning bias trial calcs'!H31&lt;='SE Trial Placement Tool'!B$6,'Scanning bias trial calcs'!H31,"")</f>
        <v>27</v>
      </c>
      <c r="E28" s="47">
        <f ca="1">IF(B$7 = "Scanning search", 'Scanning bias trial calcs'!I31, RANDBETWEEN(0, B$5))</f>
        <v>75</v>
      </c>
      <c r="F28" s="47">
        <f t="shared" ca="1" si="0"/>
        <v>237</v>
      </c>
    </row>
    <row r="29" spans="4:6" x14ac:dyDescent="0.25">
      <c r="D29" s="46">
        <f>IF('Scanning bias trial calcs'!H32&lt;='SE Trial Placement Tool'!B$6,'Scanning bias trial calcs'!H32,"")</f>
        <v>28</v>
      </c>
      <c r="E29" s="47">
        <f ca="1">IF(B$7 = "Scanning search", 'Scanning bias trial calcs'!I32, RANDBETWEEN(0, B$5))</f>
        <v>34</v>
      </c>
      <c r="F29" s="47">
        <f t="shared" ca="1" si="0"/>
        <v>278</v>
      </c>
    </row>
    <row r="30" spans="4:6" x14ac:dyDescent="0.25">
      <c r="D30" s="46">
        <f>IF('Scanning bias trial calcs'!H33&lt;='SE Trial Placement Tool'!B$6,'Scanning bias trial calcs'!H33,"")</f>
        <v>29</v>
      </c>
      <c r="E30" s="47">
        <f ca="1">IF(B$7 = "Scanning search", 'Scanning bias trial calcs'!I33, RANDBETWEEN(0, B$5))</f>
        <v>80</v>
      </c>
      <c r="F30" s="47">
        <f t="shared" ca="1" si="0"/>
        <v>100</v>
      </c>
    </row>
    <row r="31" spans="4:6" x14ac:dyDescent="0.25">
      <c r="D31" s="46">
        <f>IF('Scanning bias trial calcs'!H34&lt;='SE Trial Placement Tool'!B$6,'Scanning bias trial calcs'!H34,"")</f>
        <v>30</v>
      </c>
      <c r="E31" s="47">
        <f ca="1">IF(B$7 = "Scanning search", 'Scanning bias trial calcs'!I34, RANDBETWEEN(0, B$5))</f>
        <v>42</v>
      </c>
      <c r="F31" s="47">
        <f t="shared" ca="1" si="0"/>
        <v>12</v>
      </c>
    </row>
    <row r="32" spans="4:6" x14ac:dyDescent="0.25">
      <c r="D32" s="46">
        <f>IF('Scanning bias trial calcs'!H35&lt;='SE Trial Placement Tool'!B$6,'Scanning bias trial calcs'!H35,"")</f>
        <v>31</v>
      </c>
      <c r="E32" s="47">
        <f ca="1">IF(B$7 = "Scanning search", 'Scanning bias trial calcs'!I35, RANDBETWEEN(0, B$5))</f>
        <v>50</v>
      </c>
      <c r="F32" s="47">
        <f t="shared" ca="1" si="0"/>
        <v>260</v>
      </c>
    </row>
    <row r="33" spans="4:6" x14ac:dyDescent="0.25">
      <c r="D33" s="46">
        <f>IF('Scanning bias trial calcs'!H36&lt;='SE Trial Placement Tool'!B$6,'Scanning bias trial calcs'!H36,"")</f>
        <v>32</v>
      </c>
      <c r="E33" s="47">
        <f ca="1">IF(B$7 = "Scanning search", 'Scanning bias trial calcs'!I36, RANDBETWEEN(0, B$5))</f>
        <v>29</v>
      </c>
      <c r="F33" s="47">
        <f t="shared" ca="1" si="0"/>
        <v>262</v>
      </c>
    </row>
    <row r="34" spans="4:6" x14ac:dyDescent="0.25">
      <c r="D34" s="46">
        <f>IF('Scanning bias trial calcs'!H37&lt;='SE Trial Placement Tool'!B$6,'Scanning bias trial calcs'!H37,"")</f>
        <v>33</v>
      </c>
      <c r="E34" s="47">
        <f ca="1">IF(B$7 = "Scanning search", 'Scanning bias trial calcs'!I37, RANDBETWEEN(0, B$5))</f>
        <v>31</v>
      </c>
      <c r="F34" s="47">
        <f t="shared" ca="1" si="0"/>
        <v>140</v>
      </c>
    </row>
    <row r="35" spans="4:6" x14ac:dyDescent="0.25">
      <c r="D35" s="46">
        <f>IF('Scanning bias trial calcs'!H38&lt;='SE Trial Placement Tool'!B$6,'Scanning bias trial calcs'!H38,"")</f>
        <v>34</v>
      </c>
      <c r="E35" s="47">
        <f ca="1">IF(B$7 = "Scanning search", 'Scanning bias trial calcs'!I38, RANDBETWEEN(0, B$5))</f>
        <v>62</v>
      </c>
      <c r="F35" s="47">
        <f t="shared" ca="1" si="0"/>
        <v>331</v>
      </c>
    </row>
    <row r="36" spans="4:6" x14ac:dyDescent="0.25">
      <c r="D36" s="46">
        <f>IF('Scanning bias trial calcs'!H39&lt;='SE Trial Placement Tool'!B$6,'Scanning bias trial calcs'!H39,"")</f>
        <v>35</v>
      </c>
      <c r="E36" s="47">
        <f ca="1">IF(B$7 = "Scanning search", 'Scanning bias trial calcs'!I39, RANDBETWEEN(0, B$5))</f>
        <v>52</v>
      </c>
      <c r="F36" s="47">
        <f t="shared" ca="1" si="0"/>
        <v>105</v>
      </c>
    </row>
    <row r="37" spans="4:6" x14ac:dyDescent="0.25">
      <c r="D37" s="46">
        <f>IF('Scanning bias trial calcs'!H40&lt;='SE Trial Placement Tool'!B$6,'Scanning bias trial calcs'!H40,"")</f>
        <v>36</v>
      </c>
      <c r="E37" s="47">
        <f ca="1">IF(B$7 = "Scanning search", 'Scanning bias trial calcs'!I40, RANDBETWEEN(0, B$5))</f>
        <v>78</v>
      </c>
      <c r="F37" s="47">
        <f t="shared" ca="1" si="0"/>
        <v>221</v>
      </c>
    </row>
    <row r="38" spans="4:6" x14ac:dyDescent="0.25">
      <c r="D38" s="46">
        <f>IF('Scanning bias trial calcs'!H41&lt;='SE Trial Placement Tool'!B$6,'Scanning bias trial calcs'!H41,"")</f>
        <v>37</v>
      </c>
      <c r="E38" s="47">
        <f ca="1">IF(B$7 = "Scanning search", 'Scanning bias trial calcs'!I41, RANDBETWEEN(0, B$5))</f>
        <v>72</v>
      </c>
      <c r="F38" s="47">
        <f t="shared" ca="1" si="0"/>
        <v>15</v>
      </c>
    </row>
    <row r="39" spans="4:6" x14ac:dyDescent="0.25">
      <c r="D39" s="46">
        <f>IF('Scanning bias trial calcs'!H42&lt;='SE Trial Placement Tool'!B$6,'Scanning bias trial calcs'!H42,"")</f>
        <v>38</v>
      </c>
      <c r="E39" s="47">
        <f ca="1">IF(B$7 = "Scanning search", 'Scanning bias trial calcs'!I42, RANDBETWEEN(0, B$5))</f>
        <v>24</v>
      </c>
      <c r="F39" s="47">
        <f t="shared" ca="1" si="0"/>
        <v>314</v>
      </c>
    </row>
    <row r="40" spans="4:6" x14ac:dyDescent="0.25">
      <c r="D40" s="46">
        <f>IF('Scanning bias trial calcs'!H43&lt;='SE Trial Placement Tool'!B$6,'Scanning bias trial calcs'!H43,"")</f>
        <v>39</v>
      </c>
      <c r="E40" s="47">
        <f ca="1">IF(B$7 = "Scanning search", 'Scanning bias trial calcs'!I43, RANDBETWEEN(0, B$5))</f>
        <v>47</v>
      </c>
      <c r="F40" s="47">
        <f t="shared" ca="1" si="0"/>
        <v>276</v>
      </c>
    </row>
    <row r="41" spans="4:6" x14ac:dyDescent="0.25">
      <c r="D41" s="46">
        <f>IF('Scanning bias trial calcs'!H44&lt;='SE Trial Placement Tool'!B$6,'Scanning bias trial calcs'!H44,"")</f>
        <v>40</v>
      </c>
      <c r="E41" s="47">
        <f ca="1">IF(B$7 = "Scanning search", 'Scanning bias trial calcs'!I44, RANDBETWEEN(0, B$5))</f>
        <v>34</v>
      </c>
      <c r="F41" s="47">
        <f t="shared" ca="1" si="0"/>
        <v>66</v>
      </c>
    </row>
    <row r="42" spans="4:6" x14ac:dyDescent="0.25">
      <c r="D42" s="46">
        <f>IF('Scanning bias trial calcs'!H45&lt;='SE Trial Placement Tool'!B$6,'Scanning bias trial calcs'!H45,"")</f>
        <v>41</v>
      </c>
      <c r="E42" s="47">
        <f ca="1">IF(B$7 = "Scanning search", 'Scanning bias trial calcs'!I45, RANDBETWEEN(0, B$5))</f>
        <v>33</v>
      </c>
      <c r="F42" s="47">
        <f t="shared" ca="1" si="0"/>
        <v>131</v>
      </c>
    </row>
    <row r="43" spans="4:6" x14ac:dyDescent="0.25">
      <c r="D43" s="46">
        <f>IF('Scanning bias trial calcs'!H46&lt;='SE Trial Placement Tool'!B$6,'Scanning bias trial calcs'!H46,"")</f>
        <v>42</v>
      </c>
      <c r="E43" s="47">
        <f ca="1">IF(B$7 = "Scanning search", 'Scanning bias trial calcs'!I46, RANDBETWEEN(0, B$5))</f>
        <v>25</v>
      </c>
      <c r="F43" s="47">
        <f t="shared" ca="1" si="0"/>
        <v>108</v>
      </c>
    </row>
    <row r="44" spans="4:6" x14ac:dyDescent="0.25">
      <c r="D44" s="46">
        <f>IF('Scanning bias trial calcs'!H47&lt;='SE Trial Placement Tool'!B$6,'Scanning bias trial calcs'!H47,"")</f>
        <v>43</v>
      </c>
      <c r="E44" s="47">
        <f ca="1">IF(B$7 = "Scanning search", 'Scanning bias trial calcs'!I47, RANDBETWEEN(0, B$5))</f>
        <v>45</v>
      </c>
      <c r="F44" s="47">
        <f t="shared" ca="1" si="0"/>
        <v>0</v>
      </c>
    </row>
    <row r="45" spans="4:6" x14ac:dyDescent="0.25">
      <c r="D45" s="46">
        <f>IF('Scanning bias trial calcs'!H48&lt;='SE Trial Placement Tool'!B$6,'Scanning bias trial calcs'!H48,"")</f>
        <v>44</v>
      </c>
      <c r="E45" s="47">
        <f ca="1">IF(B$7 = "Scanning search", 'Scanning bias trial calcs'!I48, RANDBETWEEN(0, B$5))</f>
        <v>73</v>
      </c>
      <c r="F45" s="47">
        <f t="shared" ca="1" si="0"/>
        <v>224</v>
      </c>
    </row>
    <row r="46" spans="4:6" x14ac:dyDescent="0.25">
      <c r="D46" s="46">
        <f>IF('Scanning bias trial calcs'!H49&lt;='SE Trial Placement Tool'!B$6,'Scanning bias trial calcs'!H49,"")</f>
        <v>45</v>
      </c>
      <c r="E46" s="47">
        <f ca="1">IF(B$7 = "Scanning search", 'Scanning bias trial calcs'!I49, RANDBETWEEN(0, B$5))</f>
        <v>56</v>
      </c>
      <c r="F46" s="47">
        <f t="shared" ca="1" si="0"/>
        <v>97</v>
      </c>
    </row>
    <row r="47" spans="4:6" x14ac:dyDescent="0.25">
      <c r="D47" s="46">
        <f>IF('Scanning bias trial calcs'!H50&lt;='SE Trial Placement Tool'!B$6,'Scanning bias trial calcs'!H50,"")</f>
        <v>46</v>
      </c>
      <c r="E47" s="47">
        <f ca="1">IF(B$7 = "Scanning search", 'Scanning bias trial calcs'!I50, RANDBETWEEN(0, B$5))</f>
        <v>30</v>
      </c>
      <c r="F47" s="47">
        <f t="shared" ca="1" si="0"/>
        <v>40</v>
      </c>
    </row>
    <row r="48" spans="4:6" x14ac:dyDescent="0.25">
      <c r="D48" s="46">
        <f>IF('Scanning bias trial calcs'!H51&lt;='SE Trial Placement Tool'!B$6,'Scanning bias trial calcs'!H51,"")</f>
        <v>47</v>
      </c>
      <c r="E48" s="47">
        <f ca="1">IF(B$7 = "Scanning search", 'Scanning bias trial calcs'!I51, RANDBETWEEN(0, B$5))</f>
        <v>16</v>
      </c>
      <c r="F48" s="47">
        <f t="shared" ca="1" si="0"/>
        <v>37</v>
      </c>
    </row>
    <row r="49" spans="4:6" x14ac:dyDescent="0.25">
      <c r="D49" s="46">
        <f>IF('Scanning bias trial calcs'!H52&lt;='SE Trial Placement Tool'!B$6,'Scanning bias trial calcs'!H52,"")</f>
        <v>48</v>
      </c>
      <c r="E49" s="47">
        <f ca="1">IF(B$7 = "Scanning search", 'Scanning bias trial calcs'!I52, RANDBETWEEN(0, B$5))</f>
        <v>82</v>
      </c>
      <c r="F49" s="47">
        <f t="shared" ca="1" si="0"/>
        <v>206</v>
      </c>
    </row>
    <row r="50" spans="4:6" x14ac:dyDescent="0.25">
      <c r="D50" s="46">
        <f>IF('Scanning bias trial calcs'!H53&lt;='SE Trial Placement Tool'!B$6,'Scanning bias trial calcs'!H53,"")</f>
        <v>49</v>
      </c>
      <c r="E50" s="47">
        <f ca="1">IF(B$7 = "Scanning search", 'Scanning bias trial calcs'!I53, RANDBETWEEN(0, B$5))</f>
        <v>35</v>
      </c>
      <c r="F50" s="47">
        <f t="shared" ca="1" si="0"/>
        <v>28</v>
      </c>
    </row>
    <row r="51" spans="4:6" x14ac:dyDescent="0.25">
      <c r="D51" s="46">
        <f>IF('Scanning bias trial calcs'!H54&lt;='SE Trial Placement Tool'!B$6,'Scanning bias trial calcs'!H54,"")</f>
        <v>50</v>
      </c>
      <c r="E51" s="47">
        <f ca="1">IF(B$7 = "Scanning search", 'Scanning bias trial calcs'!I54, RANDBETWEEN(0, B$5))</f>
        <v>56</v>
      </c>
      <c r="F51" s="47">
        <f t="shared" ca="1" si="0"/>
        <v>224</v>
      </c>
    </row>
    <row r="52" spans="4:6" x14ac:dyDescent="0.25">
      <c r="D52" s="46">
        <f>IF('Scanning bias trial calcs'!H55&lt;='SE Trial Placement Tool'!B$6,'Scanning bias trial calcs'!H55,"")</f>
        <v>51</v>
      </c>
      <c r="E52" s="47">
        <f ca="1">IF(B$7 = "Scanning search", 'Scanning bias trial calcs'!I55, RANDBETWEEN(0, B$5))</f>
        <v>40</v>
      </c>
      <c r="F52" s="47">
        <f t="shared" ca="1" si="0"/>
        <v>169</v>
      </c>
    </row>
    <row r="53" spans="4:6" x14ac:dyDescent="0.25">
      <c r="D53" s="46">
        <f>IF('Scanning bias trial calcs'!H56&lt;='SE Trial Placement Tool'!B$6,'Scanning bias trial calcs'!H56,"")</f>
        <v>52</v>
      </c>
      <c r="E53" s="47">
        <f ca="1">IF(B$7 = "Scanning search", 'Scanning bias trial calcs'!I56, RANDBETWEEN(0, B$5))</f>
        <v>34</v>
      </c>
      <c r="F53" s="47">
        <f t="shared" ca="1" si="0"/>
        <v>343</v>
      </c>
    </row>
    <row r="54" spans="4:6" x14ac:dyDescent="0.25">
      <c r="D54" s="46">
        <f>IF('Scanning bias trial calcs'!H57&lt;='SE Trial Placement Tool'!B$6,'Scanning bias trial calcs'!H57,"")</f>
        <v>53</v>
      </c>
      <c r="E54" s="47">
        <f ca="1">IF(B$7 = "Scanning search", 'Scanning bias trial calcs'!I57, RANDBETWEEN(0, B$5))</f>
        <v>30</v>
      </c>
      <c r="F54" s="47">
        <f t="shared" ca="1" si="0"/>
        <v>175</v>
      </c>
    </row>
    <row r="55" spans="4:6" x14ac:dyDescent="0.25">
      <c r="D55" s="46">
        <f>IF('Scanning bias trial calcs'!H58&lt;='SE Trial Placement Tool'!B$6,'Scanning bias trial calcs'!H58,"")</f>
        <v>54</v>
      </c>
      <c r="E55" s="47">
        <f ca="1">IF(B$7 = "Scanning search", 'Scanning bias trial calcs'!I58, RANDBETWEEN(0, B$5))</f>
        <v>48</v>
      </c>
      <c r="F55" s="47">
        <f t="shared" ca="1" si="0"/>
        <v>1</v>
      </c>
    </row>
    <row r="56" spans="4:6" x14ac:dyDescent="0.25">
      <c r="D56" s="46">
        <f>IF('Scanning bias trial calcs'!H59&lt;='SE Trial Placement Tool'!B$6,'Scanning bias trial calcs'!H59,"")</f>
        <v>55</v>
      </c>
      <c r="E56" s="47">
        <f ca="1">IF(B$7 = "Scanning search", 'Scanning bias trial calcs'!I59, RANDBETWEEN(0, B$5))</f>
        <v>38</v>
      </c>
      <c r="F56" s="47">
        <f t="shared" ca="1" si="0"/>
        <v>153</v>
      </c>
    </row>
    <row r="57" spans="4:6" x14ac:dyDescent="0.25">
      <c r="D57" s="46">
        <f>IF('Scanning bias trial calcs'!H60&lt;='SE Trial Placement Tool'!B$6,'Scanning bias trial calcs'!H60,"")</f>
        <v>56</v>
      </c>
      <c r="E57" s="47">
        <f ca="1">IF(B$7 = "Scanning search", 'Scanning bias trial calcs'!I60, RANDBETWEEN(0, B$5))</f>
        <v>24</v>
      </c>
      <c r="F57" s="47">
        <f t="shared" ca="1" si="0"/>
        <v>168</v>
      </c>
    </row>
    <row r="58" spans="4:6" x14ac:dyDescent="0.25">
      <c r="D58" s="46">
        <f>IF('Scanning bias trial calcs'!H61&lt;='SE Trial Placement Tool'!B$6,'Scanning bias trial calcs'!H61,"")</f>
        <v>57</v>
      </c>
      <c r="E58" s="47">
        <f ca="1">IF(B$7 = "Scanning search", 'Scanning bias trial calcs'!I61, RANDBETWEEN(0, B$5))</f>
        <v>34</v>
      </c>
      <c r="F58" s="47">
        <f t="shared" ca="1" si="0"/>
        <v>181</v>
      </c>
    </row>
    <row r="59" spans="4:6" x14ac:dyDescent="0.25">
      <c r="D59" s="46">
        <f>IF('Scanning bias trial calcs'!H62&lt;='SE Trial Placement Tool'!B$6,'Scanning bias trial calcs'!H62,"")</f>
        <v>58</v>
      </c>
      <c r="E59" s="47">
        <f ca="1">IF(B$7 = "Scanning search", 'Scanning bias trial calcs'!I62, RANDBETWEEN(0, B$5))</f>
        <v>51</v>
      </c>
      <c r="F59" s="47">
        <f t="shared" ca="1" si="0"/>
        <v>154</v>
      </c>
    </row>
    <row r="60" spans="4:6" x14ac:dyDescent="0.25">
      <c r="D60" s="46">
        <f>IF('Scanning bias trial calcs'!H63&lt;='SE Trial Placement Tool'!B$6,'Scanning bias trial calcs'!H63,"")</f>
        <v>59</v>
      </c>
      <c r="E60" s="47">
        <f ca="1">IF(B$7 = "Scanning search", 'Scanning bias trial calcs'!I63, RANDBETWEEN(0, B$5))</f>
        <v>25</v>
      </c>
      <c r="F60" s="47">
        <f t="shared" ca="1" si="0"/>
        <v>311</v>
      </c>
    </row>
    <row r="61" spans="4:6" x14ac:dyDescent="0.25">
      <c r="D61" s="46">
        <f>IF('Scanning bias trial calcs'!H64&lt;='SE Trial Placement Tool'!B$6,'Scanning bias trial calcs'!H64,"")</f>
        <v>60</v>
      </c>
      <c r="E61" s="47">
        <f ca="1">IF(B$7 = "Scanning search", 'Scanning bias trial calcs'!I64, RANDBETWEEN(0, B$5))</f>
        <v>42</v>
      </c>
      <c r="F61" s="47">
        <f t="shared" ca="1" si="0"/>
        <v>351</v>
      </c>
    </row>
    <row r="62" spans="4:6" x14ac:dyDescent="0.25">
      <c r="D62" s="46">
        <f>IF('Scanning bias trial calcs'!H65&lt;='SE Trial Placement Tool'!B$6,'Scanning bias trial calcs'!H65,"")</f>
        <v>61</v>
      </c>
      <c r="E62" s="47">
        <f ca="1">IF(B$7 = "Scanning search", 'Scanning bias trial calcs'!I65, RANDBETWEEN(0, B$5))</f>
        <v>45</v>
      </c>
      <c r="F62" s="47">
        <f t="shared" ca="1" si="0"/>
        <v>76</v>
      </c>
    </row>
    <row r="63" spans="4:6" x14ac:dyDescent="0.25">
      <c r="D63" s="46">
        <f>IF('Scanning bias trial calcs'!H66&lt;='SE Trial Placement Tool'!B$6,'Scanning bias trial calcs'!H66,"")</f>
        <v>62</v>
      </c>
      <c r="E63" s="47">
        <f ca="1">IF(B$7 = "Scanning search", 'Scanning bias trial calcs'!I66, RANDBETWEEN(0, B$5))</f>
        <v>33</v>
      </c>
      <c r="F63" s="47">
        <f t="shared" ca="1" si="0"/>
        <v>233</v>
      </c>
    </row>
    <row r="64" spans="4:6" x14ac:dyDescent="0.25">
      <c r="D64" s="46">
        <f>IF('Scanning bias trial calcs'!H67&lt;='SE Trial Placement Tool'!B$6,'Scanning bias trial calcs'!H67,"")</f>
        <v>63</v>
      </c>
      <c r="E64" s="47">
        <f ca="1">IF(B$7 = "Scanning search", 'Scanning bias trial calcs'!I67, RANDBETWEEN(0, B$5))</f>
        <v>29</v>
      </c>
      <c r="F64" s="47">
        <f t="shared" ca="1" si="0"/>
        <v>29</v>
      </c>
    </row>
    <row r="65" spans="4:6" x14ac:dyDescent="0.25">
      <c r="D65" s="46">
        <f>IF('Scanning bias trial calcs'!H68&lt;='SE Trial Placement Tool'!B$6,'Scanning bias trial calcs'!H68,"")</f>
        <v>64</v>
      </c>
      <c r="E65" s="47">
        <f ca="1">IF(B$7 = "Scanning search", 'Scanning bias trial calcs'!I68, RANDBETWEEN(0, B$5))</f>
        <v>41</v>
      </c>
      <c r="F65" s="47">
        <f t="shared" ca="1" si="0"/>
        <v>175</v>
      </c>
    </row>
    <row r="66" spans="4:6" x14ac:dyDescent="0.25">
      <c r="D66" s="46">
        <f>IF('Scanning bias trial calcs'!H69&lt;='SE Trial Placement Tool'!B$6,'Scanning bias trial calcs'!H69,"")</f>
        <v>65</v>
      </c>
      <c r="E66" s="47">
        <f ca="1">IF(B$7 = "Scanning search", 'Scanning bias trial calcs'!I69, RANDBETWEEN(0, B$5))</f>
        <v>34</v>
      </c>
      <c r="F66" s="47">
        <f t="shared" ca="1" si="0"/>
        <v>212</v>
      </c>
    </row>
    <row r="67" spans="4:6" x14ac:dyDescent="0.25">
      <c r="D67" s="46">
        <f>IF('Scanning bias trial calcs'!H70&lt;='SE Trial Placement Tool'!B$6,'Scanning bias trial calcs'!H70,"")</f>
        <v>66</v>
      </c>
      <c r="E67" s="47">
        <f ca="1">IF(B$7 = "Scanning search", 'Scanning bias trial calcs'!I70, RANDBETWEEN(0, B$5))</f>
        <v>50</v>
      </c>
      <c r="F67" s="47">
        <f t="shared" ref="F67:F130" ca="1" si="1">IF(B$7 = "Road and pad", "On RAP surface", RANDBETWEEN(0,360))</f>
        <v>42</v>
      </c>
    </row>
    <row r="68" spans="4:6" x14ac:dyDescent="0.25">
      <c r="D68" s="46">
        <f>IF('Scanning bias trial calcs'!H71&lt;='SE Trial Placement Tool'!B$6,'Scanning bias trial calcs'!H71,"")</f>
        <v>67</v>
      </c>
      <c r="E68" s="47">
        <f ca="1">IF(B$7 = "Scanning search", 'Scanning bias trial calcs'!I71, RANDBETWEEN(0, B$5))</f>
        <v>50</v>
      </c>
      <c r="F68" s="47">
        <f t="shared" ca="1" si="1"/>
        <v>97</v>
      </c>
    </row>
    <row r="69" spans="4:6" x14ac:dyDescent="0.25">
      <c r="D69" s="46">
        <f>IF('Scanning bias trial calcs'!H72&lt;='SE Trial Placement Tool'!B$6,'Scanning bias trial calcs'!H72,"")</f>
        <v>68</v>
      </c>
      <c r="E69" s="47">
        <f ca="1">IF(B$7 = "Scanning search", 'Scanning bias trial calcs'!I72, RANDBETWEEN(0, B$5))</f>
        <v>37</v>
      </c>
      <c r="F69" s="47">
        <f t="shared" ca="1" si="1"/>
        <v>140</v>
      </c>
    </row>
    <row r="70" spans="4:6" x14ac:dyDescent="0.25">
      <c r="D70" s="46">
        <f>IF('Scanning bias trial calcs'!H73&lt;='SE Trial Placement Tool'!B$6,'Scanning bias trial calcs'!H73,"")</f>
        <v>69</v>
      </c>
      <c r="E70" s="47">
        <f ca="1">IF(B$7 = "Scanning search", 'Scanning bias trial calcs'!I73, RANDBETWEEN(0, B$5))</f>
        <v>55</v>
      </c>
      <c r="F70" s="47">
        <f t="shared" ca="1" si="1"/>
        <v>155</v>
      </c>
    </row>
    <row r="71" spans="4:6" x14ac:dyDescent="0.25">
      <c r="D71" s="46">
        <f>IF('Scanning bias trial calcs'!H74&lt;='SE Trial Placement Tool'!B$6,'Scanning bias trial calcs'!H74,"")</f>
        <v>70</v>
      </c>
      <c r="E71" s="47">
        <f ca="1">IF(B$7 = "Scanning search", 'Scanning bias trial calcs'!I74, RANDBETWEEN(0, B$5))</f>
        <v>39</v>
      </c>
      <c r="F71" s="47">
        <f t="shared" ca="1" si="1"/>
        <v>253</v>
      </c>
    </row>
    <row r="72" spans="4:6" x14ac:dyDescent="0.25">
      <c r="D72" s="46">
        <f>IF('Scanning bias trial calcs'!H75&lt;='SE Trial Placement Tool'!B$6,'Scanning bias trial calcs'!H75,"")</f>
        <v>71</v>
      </c>
      <c r="E72" s="47">
        <f ca="1">IF(B$7 = "Scanning search", 'Scanning bias trial calcs'!I75, RANDBETWEEN(0, B$5))</f>
        <v>24</v>
      </c>
      <c r="F72" s="47">
        <f t="shared" ca="1" si="1"/>
        <v>301</v>
      </c>
    </row>
    <row r="73" spans="4:6" x14ac:dyDescent="0.25">
      <c r="D73" s="46">
        <f>IF('Scanning bias trial calcs'!H76&lt;='SE Trial Placement Tool'!B$6,'Scanning bias trial calcs'!H76,"")</f>
        <v>72</v>
      </c>
      <c r="E73" s="47">
        <f ca="1">IF(B$7 = "Scanning search", 'Scanning bias trial calcs'!I76, RANDBETWEEN(0, B$5))</f>
        <v>43</v>
      </c>
      <c r="F73" s="47">
        <f t="shared" ca="1" si="1"/>
        <v>158</v>
      </c>
    </row>
    <row r="74" spans="4:6" x14ac:dyDescent="0.25">
      <c r="D74" s="46">
        <f>IF('Scanning bias trial calcs'!H77&lt;='SE Trial Placement Tool'!B$6,'Scanning bias trial calcs'!H77,"")</f>
        <v>73</v>
      </c>
      <c r="E74" s="47">
        <f ca="1">IF(B$7 = "Scanning search", 'Scanning bias trial calcs'!I77, RANDBETWEEN(0, B$5))</f>
        <v>28</v>
      </c>
      <c r="F74" s="47">
        <f t="shared" ca="1" si="1"/>
        <v>32</v>
      </c>
    </row>
    <row r="75" spans="4:6" x14ac:dyDescent="0.25">
      <c r="D75" s="46">
        <f>IF('Scanning bias trial calcs'!H78&lt;='SE Trial Placement Tool'!B$6,'Scanning bias trial calcs'!H78,"")</f>
        <v>74</v>
      </c>
      <c r="E75" s="47">
        <f ca="1">IF(B$7 = "Scanning search", 'Scanning bias trial calcs'!I78, RANDBETWEEN(0, B$5))</f>
        <v>40</v>
      </c>
      <c r="F75" s="47">
        <f t="shared" ca="1" si="1"/>
        <v>204</v>
      </c>
    </row>
    <row r="76" spans="4:6" x14ac:dyDescent="0.25">
      <c r="D76" s="46">
        <f>IF('Scanning bias trial calcs'!H79&lt;='SE Trial Placement Tool'!B$6,'Scanning bias trial calcs'!H79,"")</f>
        <v>75</v>
      </c>
      <c r="E76" s="47">
        <f ca="1">IF(B$7 = "Scanning search", 'Scanning bias trial calcs'!I79, RANDBETWEEN(0, B$5))</f>
        <v>78</v>
      </c>
      <c r="F76" s="47">
        <f t="shared" ca="1" si="1"/>
        <v>135</v>
      </c>
    </row>
    <row r="77" spans="4:6" x14ac:dyDescent="0.25">
      <c r="D77" s="46">
        <f>IF('Scanning bias trial calcs'!H80&lt;='SE Trial Placement Tool'!B$6,'Scanning bias trial calcs'!H80,"")</f>
        <v>76</v>
      </c>
      <c r="E77" s="47">
        <f ca="1">IF(B$7 = "Scanning search", 'Scanning bias trial calcs'!I80, RANDBETWEEN(0, B$5))</f>
        <v>26</v>
      </c>
      <c r="F77" s="47">
        <f t="shared" ca="1" si="1"/>
        <v>300</v>
      </c>
    </row>
    <row r="78" spans="4:6" x14ac:dyDescent="0.25">
      <c r="D78" s="46">
        <f>IF('Scanning bias trial calcs'!H81&lt;='SE Trial Placement Tool'!B$6,'Scanning bias trial calcs'!H81,"")</f>
        <v>77</v>
      </c>
      <c r="E78" s="47">
        <f ca="1">IF(B$7 = "Scanning search", 'Scanning bias trial calcs'!I81, RANDBETWEEN(0, B$5))</f>
        <v>63</v>
      </c>
      <c r="F78" s="47">
        <f t="shared" ca="1" si="1"/>
        <v>13</v>
      </c>
    </row>
    <row r="79" spans="4:6" x14ac:dyDescent="0.25">
      <c r="D79" s="46">
        <f>IF('Scanning bias trial calcs'!H82&lt;='SE Trial Placement Tool'!B$6,'Scanning bias trial calcs'!H82,"")</f>
        <v>78</v>
      </c>
      <c r="E79" s="47">
        <f ca="1">IF(B$7 = "Scanning search", 'Scanning bias trial calcs'!I82, RANDBETWEEN(0, B$5))</f>
        <v>33</v>
      </c>
      <c r="F79" s="47">
        <f t="shared" ca="1" si="1"/>
        <v>153</v>
      </c>
    </row>
    <row r="80" spans="4:6" x14ac:dyDescent="0.25">
      <c r="D80" s="46">
        <f>IF('Scanning bias trial calcs'!H83&lt;='SE Trial Placement Tool'!B$6,'Scanning bias trial calcs'!H83,"")</f>
        <v>79</v>
      </c>
      <c r="E80" s="47">
        <f ca="1">IF(B$7 = "Scanning search", 'Scanning bias trial calcs'!I83, RANDBETWEEN(0, B$5))</f>
        <v>60</v>
      </c>
      <c r="F80" s="47">
        <f t="shared" ca="1" si="1"/>
        <v>318</v>
      </c>
    </row>
    <row r="81" spans="4:6" x14ac:dyDescent="0.25">
      <c r="D81" s="46">
        <f>IF('Scanning bias trial calcs'!H84&lt;='SE Trial Placement Tool'!B$6,'Scanning bias trial calcs'!H84,"")</f>
        <v>80</v>
      </c>
      <c r="E81" s="47">
        <f ca="1">IF(B$7 = "Scanning search", 'Scanning bias trial calcs'!I84, RANDBETWEEN(0, B$5))</f>
        <v>84</v>
      </c>
      <c r="F81" s="47">
        <f t="shared" ca="1" si="1"/>
        <v>55</v>
      </c>
    </row>
    <row r="82" spans="4:6" x14ac:dyDescent="0.25">
      <c r="D82" s="46">
        <f>IF('Scanning bias trial calcs'!H85&lt;='SE Trial Placement Tool'!B$6,'Scanning bias trial calcs'!H85,"")</f>
        <v>81</v>
      </c>
      <c r="E82" s="47">
        <f ca="1">IF(B$7 = "Scanning search", 'Scanning bias trial calcs'!I85, RANDBETWEEN(0, B$5))</f>
        <v>63</v>
      </c>
      <c r="F82" s="47">
        <f t="shared" ca="1" si="1"/>
        <v>321</v>
      </c>
    </row>
    <row r="83" spans="4:6" x14ac:dyDescent="0.25">
      <c r="D83" s="46">
        <f>IF('Scanning bias trial calcs'!H86&lt;='SE Trial Placement Tool'!B$6,'Scanning bias trial calcs'!H86,"")</f>
        <v>82</v>
      </c>
      <c r="E83" s="47">
        <f ca="1">IF(B$7 = "Scanning search", 'Scanning bias trial calcs'!I86, RANDBETWEEN(0, B$5))</f>
        <v>62</v>
      </c>
      <c r="F83" s="47">
        <f t="shared" ca="1" si="1"/>
        <v>221</v>
      </c>
    </row>
    <row r="84" spans="4:6" x14ac:dyDescent="0.25">
      <c r="D84" s="46">
        <f>IF('Scanning bias trial calcs'!H87&lt;='SE Trial Placement Tool'!B$6,'Scanning bias trial calcs'!H87,"")</f>
        <v>83</v>
      </c>
      <c r="E84" s="47">
        <f ca="1">IF(B$7 = "Scanning search", 'Scanning bias trial calcs'!I87, RANDBETWEEN(0, B$5))</f>
        <v>53</v>
      </c>
      <c r="F84" s="47">
        <f t="shared" ca="1" si="1"/>
        <v>237</v>
      </c>
    </row>
    <row r="85" spans="4:6" x14ac:dyDescent="0.25">
      <c r="D85" s="46">
        <f>IF('Scanning bias trial calcs'!H88&lt;='SE Trial Placement Tool'!B$6,'Scanning bias trial calcs'!H88,"")</f>
        <v>84</v>
      </c>
      <c r="E85" s="47">
        <f ca="1">IF(B$7 = "Scanning search", 'Scanning bias trial calcs'!I88, RANDBETWEEN(0, B$5))</f>
        <v>29</v>
      </c>
      <c r="F85" s="47">
        <f t="shared" ca="1" si="1"/>
        <v>283</v>
      </c>
    </row>
    <row r="86" spans="4:6" x14ac:dyDescent="0.25">
      <c r="D86" s="46">
        <f>IF('Scanning bias trial calcs'!H89&lt;='SE Trial Placement Tool'!B$6,'Scanning bias trial calcs'!H89,"")</f>
        <v>85</v>
      </c>
      <c r="E86" s="47">
        <f ca="1">IF(B$7 = "Scanning search", 'Scanning bias trial calcs'!I89, RANDBETWEEN(0, B$5))</f>
        <v>84</v>
      </c>
      <c r="F86" s="47">
        <f t="shared" ca="1" si="1"/>
        <v>358</v>
      </c>
    </row>
    <row r="87" spans="4:6" x14ac:dyDescent="0.25">
      <c r="D87" s="46">
        <f>IF('Scanning bias trial calcs'!H90&lt;='SE Trial Placement Tool'!B$6,'Scanning bias trial calcs'!H90,"")</f>
        <v>86</v>
      </c>
      <c r="E87" s="47">
        <f ca="1">IF(B$7 = "Scanning search", 'Scanning bias trial calcs'!I90, RANDBETWEEN(0, B$5))</f>
        <v>46</v>
      </c>
      <c r="F87" s="47">
        <f t="shared" ca="1" si="1"/>
        <v>121</v>
      </c>
    </row>
    <row r="88" spans="4:6" x14ac:dyDescent="0.25">
      <c r="D88" s="46">
        <f>IF('Scanning bias trial calcs'!H91&lt;='SE Trial Placement Tool'!B$6,'Scanning bias trial calcs'!H91,"")</f>
        <v>87</v>
      </c>
      <c r="E88" s="47">
        <f ca="1">IF(B$7 = "Scanning search", 'Scanning bias trial calcs'!I91, RANDBETWEEN(0, B$5))</f>
        <v>77</v>
      </c>
      <c r="F88" s="47">
        <f t="shared" ca="1" si="1"/>
        <v>10</v>
      </c>
    </row>
    <row r="89" spans="4:6" x14ac:dyDescent="0.25">
      <c r="D89" s="46">
        <f>IF('Scanning bias trial calcs'!H92&lt;='SE Trial Placement Tool'!B$6,'Scanning bias trial calcs'!H92,"")</f>
        <v>88</v>
      </c>
      <c r="E89" s="47">
        <f ca="1">IF(B$7 = "Scanning search", 'Scanning bias trial calcs'!I92, RANDBETWEEN(0, B$5))</f>
        <v>21</v>
      </c>
      <c r="F89" s="47">
        <f t="shared" ca="1" si="1"/>
        <v>311</v>
      </c>
    </row>
    <row r="90" spans="4:6" x14ac:dyDescent="0.25">
      <c r="D90" s="46">
        <f>IF('Scanning bias trial calcs'!H93&lt;='SE Trial Placement Tool'!B$6,'Scanning bias trial calcs'!H93,"")</f>
        <v>89</v>
      </c>
      <c r="E90" s="47">
        <f ca="1">IF(B$7 = "Scanning search", 'Scanning bias trial calcs'!I93, RANDBETWEEN(0, B$5))</f>
        <v>24</v>
      </c>
      <c r="F90" s="47">
        <f t="shared" ca="1" si="1"/>
        <v>50</v>
      </c>
    </row>
    <row r="91" spans="4:6" x14ac:dyDescent="0.25">
      <c r="D91" s="46">
        <f>IF('Scanning bias trial calcs'!H94&lt;='SE Trial Placement Tool'!B$6,'Scanning bias trial calcs'!H94,"")</f>
        <v>90</v>
      </c>
      <c r="E91" s="47">
        <f ca="1">IF(B$7 = "Scanning search", 'Scanning bias trial calcs'!I94, RANDBETWEEN(0, B$5))</f>
        <v>73</v>
      </c>
      <c r="F91" s="47">
        <f t="shared" ca="1" si="1"/>
        <v>284</v>
      </c>
    </row>
    <row r="92" spans="4:6" x14ac:dyDescent="0.25">
      <c r="D92" s="46">
        <f>IF('Scanning bias trial calcs'!H95&lt;='SE Trial Placement Tool'!B$6,'Scanning bias trial calcs'!H95,"")</f>
        <v>91</v>
      </c>
      <c r="E92" s="47">
        <f ca="1">IF(B$7 = "Scanning search", 'Scanning bias trial calcs'!I95, RANDBETWEEN(0, B$5))</f>
        <v>33</v>
      </c>
      <c r="F92" s="47">
        <f t="shared" ca="1" si="1"/>
        <v>279</v>
      </c>
    </row>
    <row r="93" spans="4:6" x14ac:dyDescent="0.25">
      <c r="D93" s="46">
        <f>IF('Scanning bias trial calcs'!H96&lt;='SE Trial Placement Tool'!B$6,'Scanning bias trial calcs'!H96,"")</f>
        <v>92</v>
      </c>
      <c r="E93" s="47">
        <f ca="1">IF(B$7 = "Scanning search", 'Scanning bias trial calcs'!I96, RANDBETWEEN(0, B$5))</f>
        <v>35</v>
      </c>
      <c r="F93" s="47">
        <f t="shared" ca="1" si="1"/>
        <v>125</v>
      </c>
    </row>
    <row r="94" spans="4:6" x14ac:dyDescent="0.25">
      <c r="D94" s="46">
        <f>IF('Scanning bias trial calcs'!H97&lt;='SE Trial Placement Tool'!B$6,'Scanning bias trial calcs'!H97,"")</f>
        <v>93</v>
      </c>
      <c r="E94" s="47">
        <f ca="1">IF(B$7 = "Scanning search", 'Scanning bias trial calcs'!I97, RANDBETWEEN(0, B$5))</f>
        <v>30</v>
      </c>
      <c r="F94" s="47">
        <f t="shared" ca="1" si="1"/>
        <v>120</v>
      </c>
    </row>
    <row r="95" spans="4:6" x14ac:dyDescent="0.25">
      <c r="D95" s="46">
        <f>IF('Scanning bias trial calcs'!H98&lt;='SE Trial Placement Tool'!B$6,'Scanning bias trial calcs'!H98,"")</f>
        <v>94</v>
      </c>
      <c r="E95" s="47">
        <f ca="1">IF(B$7 = "Scanning search", 'Scanning bias trial calcs'!I98, RANDBETWEEN(0, B$5))</f>
        <v>23</v>
      </c>
      <c r="F95" s="47">
        <f t="shared" ca="1" si="1"/>
        <v>104</v>
      </c>
    </row>
    <row r="96" spans="4:6" x14ac:dyDescent="0.25">
      <c r="D96" s="46">
        <f>IF('Scanning bias trial calcs'!H99&lt;='SE Trial Placement Tool'!B$6,'Scanning bias trial calcs'!H99,"")</f>
        <v>95</v>
      </c>
      <c r="E96" s="47">
        <f ca="1">IF(B$7 = "Scanning search", 'Scanning bias trial calcs'!I99, RANDBETWEEN(0, B$5))</f>
        <v>49</v>
      </c>
      <c r="F96" s="47">
        <f t="shared" ca="1" si="1"/>
        <v>21</v>
      </c>
    </row>
    <row r="97" spans="4:6" x14ac:dyDescent="0.25">
      <c r="D97" s="46">
        <f>IF('Scanning bias trial calcs'!H100&lt;='SE Trial Placement Tool'!B$6,'Scanning bias trial calcs'!H100,"")</f>
        <v>96</v>
      </c>
      <c r="E97" s="47">
        <f ca="1">IF(B$7 = "Scanning search", 'Scanning bias trial calcs'!I100, RANDBETWEEN(0, B$5))</f>
        <v>21</v>
      </c>
      <c r="F97" s="47">
        <f t="shared" ca="1" si="1"/>
        <v>90</v>
      </c>
    </row>
    <row r="98" spans="4:6" x14ac:dyDescent="0.25">
      <c r="D98" s="46">
        <f>IF('Scanning bias trial calcs'!H101&lt;='SE Trial Placement Tool'!B$6,'Scanning bias trial calcs'!H101,"")</f>
        <v>97</v>
      </c>
      <c r="E98" s="47">
        <f ca="1">IF(B$7 = "Scanning search", 'Scanning bias trial calcs'!I101, RANDBETWEEN(0, B$5))</f>
        <v>62</v>
      </c>
      <c r="F98" s="47">
        <f t="shared" ca="1" si="1"/>
        <v>96</v>
      </c>
    </row>
    <row r="99" spans="4:6" x14ac:dyDescent="0.25">
      <c r="D99" s="46">
        <f>IF('Scanning bias trial calcs'!H102&lt;='SE Trial Placement Tool'!B$6,'Scanning bias trial calcs'!H102,"")</f>
        <v>98</v>
      </c>
      <c r="E99" s="47">
        <f ca="1">IF(B$7 = "Scanning search", 'Scanning bias trial calcs'!I102, RANDBETWEEN(0, B$5))</f>
        <v>59</v>
      </c>
      <c r="F99" s="47">
        <f t="shared" ca="1" si="1"/>
        <v>234</v>
      </c>
    </row>
    <row r="100" spans="4:6" x14ac:dyDescent="0.25">
      <c r="D100" s="46">
        <f>IF('Scanning bias trial calcs'!H103&lt;='SE Trial Placement Tool'!B$6,'Scanning bias trial calcs'!H103,"")</f>
        <v>99</v>
      </c>
      <c r="E100" s="47">
        <f ca="1">IF(B$7 = "Scanning search", 'Scanning bias trial calcs'!I103, RANDBETWEEN(0, B$5))</f>
        <v>41</v>
      </c>
      <c r="F100" s="47">
        <f t="shared" ca="1" si="1"/>
        <v>210</v>
      </c>
    </row>
    <row r="101" spans="4:6" x14ac:dyDescent="0.25">
      <c r="D101" s="46">
        <f>IF('Scanning bias trial calcs'!H104&lt;='SE Trial Placement Tool'!B$6,'Scanning bias trial calcs'!H104,"")</f>
        <v>100</v>
      </c>
      <c r="E101" s="47">
        <f ca="1">IF(B$7 = "Scanning search", 'Scanning bias trial calcs'!I104, RANDBETWEEN(0, B$5))</f>
        <v>47</v>
      </c>
      <c r="F101" s="47">
        <f t="shared" ca="1" si="1"/>
        <v>215</v>
      </c>
    </row>
    <row r="102" spans="4:6" x14ac:dyDescent="0.25">
      <c r="D102" s="46">
        <f>IF('Scanning bias trial calcs'!H105&lt;='SE Trial Placement Tool'!B$6,'Scanning bias trial calcs'!H105,"")</f>
        <v>101</v>
      </c>
      <c r="E102" s="47">
        <f ca="1">IF(B$7 = "Scanning search", 'Scanning bias trial calcs'!I105, RANDBETWEEN(0, B$5))</f>
        <v>27</v>
      </c>
      <c r="F102" s="47">
        <f t="shared" ca="1" si="1"/>
        <v>147</v>
      </c>
    </row>
    <row r="103" spans="4:6" x14ac:dyDescent="0.25">
      <c r="D103" s="46">
        <f>IF('Scanning bias trial calcs'!H106&lt;='SE Trial Placement Tool'!B$6,'Scanning bias trial calcs'!H106,"")</f>
        <v>102</v>
      </c>
      <c r="E103" s="47">
        <f ca="1">IF(B$7 = "Scanning search", 'Scanning bias trial calcs'!I106, RANDBETWEEN(0, B$5))</f>
        <v>47</v>
      </c>
      <c r="F103" s="47">
        <f t="shared" ca="1" si="1"/>
        <v>226</v>
      </c>
    </row>
    <row r="104" spans="4:6" x14ac:dyDescent="0.25">
      <c r="D104" s="46">
        <f>IF('Scanning bias trial calcs'!H107&lt;='SE Trial Placement Tool'!B$6,'Scanning bias trial calcs'!H107,"")</f>
        <v>103</v>
      </c>
      <c r="E104" s="47">
        <f ca="1">IF(B$7 = "Scanning search", 'Scanning bias trial calcs'!I107, RANDBETWEEN(0, B$5))</f>
        <v>32</v>
      </c>
      <c r="F104" s="47">
        <f t="shared" ca="1" si="1"/>
        <v>202</v>
      </c>
    </row>
    <row r="105" spans="4:6" x14ac:dyDescent="0.25">
      <c r="D105" s="46">
        <f>IF('Scanning bias trial calcs'!H108&lt;='SE Trial Placement Tool'!B$6,'Scanning bias trial calcs'!H108,"")</f>
        <v>104</v>
      </c>
      <c r="E105" s="47">
        <f ca="1">IF(B$7 = "Scanning search", 'Scanning bias trial calcs'!I108, RANDBETWEEN(0, B$5))</f>
        <v>19</v>
      </c>
      <c r="F105" s="47">
        <f t="shared" ca="1" si="1"/>
        <v>85</v>
      </c>
    </row>
    <row r="106" spans="4:6" x14ac:dyDescent="0.25">
      <c r="D106" s="46">
        <f>IF('Scanning bias trial calcs'!H109&lt;='SE Trial Placement Tool'!B$6,'Scanning bias trial calcs'!H109,"")</f>
        <v>105</v>
      </c>
      <c r="E106" s="47">
        <f ca="1">IF(B$7 = "Scanning search", 'Scanning bias trial calcs'!I109, RANDBETWEEN(0, B$5))</f>
        <v>19</v>
      </c>
      <c r="F106" s="47">
        <f t="shared" ca="1" si="1"/>
        <v>283</v>
      </c>
    </row>
    <row r="107" spans="4:6" x14ac:dyDescent="0.25">
      <c r="D107" s="46">
        <f>IF('Scanning bias trial calcs'!H110&lt;='SE Trial Placement Tool'!B$6,'Scanning bias trial calcs'!H110,"")</f>
        <v>106</v>
      </c>
      <c r="E107" s="47">
        <f ca="1">IF(B$7 = "Scanning search", 'Scanning bias trial calcs'!I110, RANDBETWEEN(0, B$5))</f>
        <v>69</v>
      </c>
      <c r="F107" s="47">
        <f t="shared" ca="1" si="1"/>
        <v>107</v>
      </c>
    </row>
    <row r="108" spans="4:6" x14ac:dyDescent="0.25">
      <c r="D108" s="46">
        <f>IF('Scanning bias trial calcs'!H111&lt;='SE Trial Placement Tool'!B$6,'Scanning bias trial calcs'!H111,"")</f>
        <v>107</v>
      </c>
      <c r="E108" s="47">
        <f ca="1">IF(B$7 = "Scanning search", 'Scanning bias trial calcs'!I111, RANDBETWEEN(0, B$5))</f>
        <v>55</v>
      </c>
      <c r="F108" s="47">
        <f t="shared" ca="1" si="1"/>
        <v>89</v>
      </c>
    </row>
    <row r="109" spans="4:6" x14ac:dyDescent="0.25">
      <c r="D109" s="46">
        <f>IF('Scanning bias trial calcs'!H112&lt;='SE Trial Placement Tool'!B$6,'Scanning bias trial calcs'!H112,"")</f>
        <v>108</v>
      </c>
      <c r="E109" s="47">
        <f ca="1">IF(B$7 = "Scanning search", 'Scanning bias trial calcs'!I112, RANDBETWEEN(0, B$5))</f>
        <v>30</v>
      </c>
      <c r="F109" s="47">
        <f t="shared" ca="1" si="1"/>
        <v>299</v>
      </c>
    </row>
    <row r="110" spans="4:6" x14ac:dyDescent="0.25">
      <c r="D110" s="46">
        <f>IF('Scanning bias trial calcs'!H113&lt;='SE Trial Placement Tool'!B$6,'Scanning bias trial calcs'!H113,"")</f>
        <v>109</v>
      </c>
      <c r="E110" s="47">
        <f ca="1">IF(B$7 = "Scanning search", 'Scanning bias trial calcs'!I113, RANDBETWEEN(0, B$5))</f>
        <v>27</v>
      </c>
      <c r="F110" s="47">
        <f t="shared" ca="1" si="1"/>
        <v>267</v>
      </c>
    </row>
    <row r="111" spans="4:6" x14ac:dyDescent="0.25">
      <c r="D111" s="46">
        <f>IF('Scanning bias trial calcs'!H114&lt;='SE Trial Placement Tool'!B$6,'Scanning bias trial calcs'!H114,"")</f>
        <v>110</v>
      </c>
      <c r="E111" s="47">
        <f ca="1">IF(B$7 = "Scanning search", 'Scanning bias trial calcs'!I114, RANDBETWEEN(0, B$5))</f>
        <v>35</v>
      </c>
      <c r="F111" s="47">
        <f t="shared" ca="1" si="1"/>
        <v>277</v>
      </c>
    </row>
    <row r="112" spans="4:6" x14ac:dyDescent="0.25">
      <c r="D112" s="46">
        <f>IF('Scanning bias trial calcs'!H115&lt;='SE Trial Placement Tool'!B$6,'Scanning bias trial calcs'!H115,"")</f>
        <v>111</v>
      </c>
      <c r="E112" s="47">
        <f ca="1">IF(B$7 = "Scanning search", 'Scanning bias trial calcs'!I115, RANDBETWEEN(0, B$5))</f>
        <v>29</v>
      </c>
      <c r="F112" s="47">
        <f t="shared" ca="1" si="1"/>
        <v>243</v>
      </c>
    </row>
    <row r="113" spans="4:6" x14ac:dyDescent="0.25">
      <c r="D113" s="46">
        <f>IF('Scanning bias trial calcs'!H116&lt;='SE Trial Placement Tool'!B$6,'Scanning bias trial calcs'!H116,"")</f>
        <v>112</v>
      </c>
      <c r="E113" s="47">
        <f ca="1">IF(B$7 = "Scanning search", 'Scanning bias trial calcs'!I116, RANDBETWEEN(0, B$5))</f>
        <v>33</v>
      </c>
      <c r="F113" s="47">
        <f t="shared" ca="1" si="1"/>
        <v>129</v>
      </c>
    </row>
    <row r="114" spans="4:6" x14ac:dyDescent="0.25">
      <c r="D114" s="46">
        <f>IF('Scanning bias trial calcs'!H117&lt;='SE Trial Placement Tool'!B$6,'Scanning bias trial calcs'!H117,"")</f>
        <v>113</v>
      </c>
      <c r="E114" s="47">
        <f ca="1">IF(B$7 = "Scanning search", 'Scanning bias trial calcs'!I117, RANDBETWEEN(0, B$5))</f>
        <v>63</v>
      </c>
      <c r="F114" s="47">
        <f t="shared" ca="1" si="1"/>
        <v>113</v>
      </c>
    </row>
    <row r="115" spans="4:6" x14ac:dyDescent="0.25">
      <c r="D115" s="46">
        <f>IF('Scanning bias trial calcs'!H118&lt;='SE Trial Placement Tool'!B$6,'Scanning bias trial calcs'!H118,"")</f>
        <v>114</v>
      </c>
      <c r="E115" s="47">
        <f ca="1">IF(B$7 = "Scanning search", 'Scanning bias trial calcs'!I118, RANDBETWEEN(0, B$5))</f>
        <v>21</v>
      </c>
      <c r="F115" s="47">
        <f t="shared" ca="1" si="1"/>
        <v>79</v>
      </c>
    </row>
    <row r="116" spans="4:6" x14ac:dyDescent="0.25">
      <c r="D116" s="46">
        <f>IF('Scanning bias trial calcs'!H119&lt;='SE Trial Placement Tool'!B$6,'Scanning bias trial calcs'!H119,"")</f>
        <v>115</v>
      </c>
      <c r="E116" s="47">
        <f ca="1">IF(B$7 = "Scanning search", 'Scanning bias trial calcs'!I119, RANDBETWEEN(0, B$5))</f>
        <v>38</v>
      </c>
      <c r="F116" s="47">
        <f t="shared" ca="1" si="1"/>
        <v>2</v>
      </c>
    </row>
    <row r="117" spans="4:6" x14ac:dyDescent="0.25">
      <c r="D117" s="46">
        <f>IF('Scanning bias trial calcs'!H120&lt;='SE Trial Placement Tool'!B$6,'Scanning bias trial calcs'!H120,"")</f>
        <v>116</v>
      </c>
      <c r="E117" s="47">
        <f ca="1">IF(B$7 = "Scanning search", 'Scanning bias trial calcs'!I120, RANDBETWEEN(0, B$5))</f>
        <v>38</v>
      </c>
      <c r="F117" s="47">
        <f t="shared" ca="1" si="1"/>
        <v>103</v>
      </c>
    </row>
    <row r="118" spans="4:6" x14ac:dyDescent="0.25">
      <c r="D118" s="46">
        <f>IF('Scanning bias trial calcs'!H121&lt;='SE Trial Placement Tool'!B$6,'Scanning bias trial calcs'!H121,"")</f>
        <v>117</v>
      </c>
      <c r="E118" s="47">
        <f ca="1">IF(B$7 = "Scanning search", 'Scanning bias trial calcs'!I121, RANDBETWEEN(0, B$5))</f>
        <v>40</v>
      </c>
      <c r="F118" s="47">
        <f t="shared" ca="1" si="1"/>
        <v>117</v>
      </c>
    </row>
    <row r="119" spans="4:6" x14ac:dyDescent="0.25">
      <c r="D119" s="46">
        <f>IF('Scanning bias trial calcs'!H122&lt;='SE Trial Placement Tool'!B$6,'Scanning bias trial calcs'!H122,"")</f>
        <v>118</v>
      </c>
      <c r="E119" s="47">
        <f ca="1">IF(B$7 = "Scanning search", 'Scanning bias trial calcs'!I122, RANDBETWEEN(0, B$5))</f>
        <v>32</v>
      </c>
      <c r="F119" s="47">
        <f t="shared" ca="1" si="1"/>
        <v>110</v>
      </c>
    </row>
    <row r="120" spans="4:6" x14ac:dyDescent="0.25">
      <c r="D120" s="46">
        <f>IF('Scanning bias trial calcs'!H123&lt;='SE Trial Placement Tool'!B$6,'Scanning bias trial calcs'!H123,"")</f>
        <v>119</v>
      </c>
      <c r="E120" s="47">
        <f ca="1">IF(B$7 = "Scanning search", 'Scanning bias trial calcs'!I123, RANDBETWEEN(0, B$5))</f>
        <v>26</v>
      </c>
      <c r="F120" s="47">
        <f t="shared" ca="1" si="1"/>
        <v>319</v>
      </c>
    </row>
    <row r="121" spans="4:6" x14ac:dyDescent="0.25">
      <c r="D121" s="46">
        <f>IF('Scanning bias trial calcs'!H124&lt;='SE Trial Placement Tool'!B$6,'Scanning bias trial calcs'!H124,"")</f>
        <v>120</v>
      </c>
      <c r="E121" s="47">
        <f ca="1">IF(B$7 = "Scanning search", 'Scanning bias trial calcs'!I124, RANDBETWEEN(0, B$5))</f>
        <v>60</v>
      </c>
      <c r="F121" s="47">
        <f t="shared" ca="1" si="1"/>
        <v>310</v>
      </c>
    </row>
    <row r="122" spans="4:6" x14ac:dyDescent="0.25">
      <c r="D122" s="46">
        <f>IF('Scanning bias trial calcs'!H125&lt;='SE Trial Placement Tool'!B$6,'Scanning bias trial calcs'!H125,"")</f>
        <v>121</v>
      </c>
      <c r="E122" s="47">
        <f ca="1">IF(B$7 = "Scanning search", 'Scanning bias trial calcs'!I125, RANDBETWEEN(0, B$5))</f>
        <v>23</v>
      </c>
      <c r="F122" s="47">
        <f t="shared" ca="1" si="1"/>
        <v>218</v>
      </c>
    </row>
    <row r="123" spans="4:6" x14ac:dyDescent="0.25">
      <c r="D123" s="46">
        <f>IF('Scanning bias trial calcs'!H126&lt;='SE Trial Placement Tool'!B$6,'Scanning bias trial calcs'!H126,"")</f>
        <v>122</v>
      </c>
      <c r="E123" s="47">
        <f ca="1">IF(B$7 = "Scanning search", 'Scanning bias trial calcs'!I126, RANDBETWEEN(0, B$5))</f>
        <v>60</v>
      </c>
      <c r="F123" s="47">
        <f t="shared" ca="1" si="1"/>
        <v>79</v>
      </c>
    </row>
    <row r="124" spans="4:6" x14ac:dyDescent="0.25">
      <c r="D124" s="46">
        <f>IF('Scanning bias trial calcs'!H127&lt;='SE Trial Placement Tool'!B$6,'Scanning bias trial calcs'!H127,"")</f>
        <v>123</v>
      </c>
      <c r="E124" s="47">
        <f ca="1">IF(B$7 = "Scanning search", 'Scanning bias trial calcs'!I127, RANDBETWEEN(0, B$5))</f>
        <v>35</v>
      </c>
      <c r="F124" s="47">
        <f t="shared" ca="1" si="1"/>
        <v>15</v>
      </c>
    </row>
    <row r="125" spans="4:6" x14ac:dyDescent="0.25">
      <c r="D125" s="46">
        <f>IF('Scanning bias trial calcs'!H128&lt;='SE Trial Placement Tool'!B$6,'Scanning bias trial calcs'!H128,"")</f>
        <v>124</v>
      </c>
      <c r="E125" s="47">
        <f ca="1">IF(B$7 = "Scanning search", 'Scanning bias trial calcs'!I128, RANDBETWEEN(0, B$5))</f>
        <v>57</v>
      </c>
      <c r="F125" s="47">
        <f t="shared" ca="1" si="1"/>
        <v>220</v>
      </c>
    </row>
    <row r="126" spans="4:6" x14ac:dyDescent="0.25">
      <c r="D126" s="46">
        <f>IF('Scanning bias trial calcs'!H129&lt;='SE Trial Placement Tool'!B$6,'Scanning bias trial calcs'!H129,"")</f>
        <v>125</v>
      </c>
      <c r="E126" s="47">
        <f ca="1">IF(B$7 = "Scanning search", 'Scanning bias trial calcs'!I129, RANDBETWEEN(0, B$5))</f>
        <v>32</v>
      </c>
      <c r="F126" s="47">
        <f t="shared" ca="1" si="1"/>
        <v>323</v>
      </c>
    </row>
    <row r="127" spans="4:6" x14ac:dyDescent="0.25">
      <c r="D127" s="46">
        <f>IF('Scanning bias trial calcs'!H130&lt;='SE Trial Placement Tool'!B$6,'Scanning bias trial calcs'!H130,"")</f>
        <v>126</v>
      </c>
      <c r="E127" s="47">
        <f ca="1">IF(B$7 = "Scanning search", 'Scanning bias trial calcs'!I130, RANDBETWEEN(0, B$5))</f>
        <v>39</v>
      </c>
      <c r="F127" s="47">
        <f t="shared" ca="1" si="1"/>
        <v>294</v>
      </c>
    </row>
    <row r="128" spans="4:6" x14ac:dyDescent="0.25">
      <c r="D128" s="46">
        <f>IF('Scanning bias trial calcs'!H131&lt;='SE Trial Placement Tool'!B$6,'Scanning bias trial calcs'!H131,"")</f>
        <v>127</v>
      </c>
      <c r="E128" s="47">
        <f ca="1">IF(B$7 = "Scanning search", 'Scanning bias trial calcs'!I131, RANDBETWEEN(0, B$5))</f>
        <v>13</v>
      </c>
      <c r="F128" s="47">
        <f t="shared" ca="1" si="1"/>
        <v>99</v>
      </c>
    </row>
    <row r="129" spans="4:6" x14ac:dyDescent="0.25">
      <c r="D129" s="46">
        <f>IF('Scanning bias trial calcs'!H132&lt;='SE Trial Placement Tool'!B$6,'Scanning bias trial calcs'!H132,"")</f>
        <v>128</v>
      </c>
      <c r="E129" s="47">
        <f ca="1">IF(B$7 = "Scanning search", 'Scanning bias trial calcs'!I132, RANDBETWEEN(0, B$5))</f>
        <v>57</v>
      </c>
      <c r="F129" s="47">
        <f t="shared" ca="1" si="1"/>
        <v>348</v>
      </c>
    </row>
    <row r="130" spans="4:6" x14ac:dyDescent="0.25">
      <c r="D130" s="46">
        <f>IF('Scanning bias trial calcs'!H133&lt;='SE Trial Placement Tool'!B$6,'Scanning bias trial calcs'!H133,"")</f>
        <v>129</v>
      </c>
      <c r="E130" s="47">
        <f ca="1">IF(B$7 = "Scanning search", 'Scanning bias trial calcs'!I133, RANDBETWEEN(0, B$5))</f>
        <v>58</v>
      </c>
      <c r="F130" s="47">
        <f t="shared" ca="1" si="1"/>
        <v>73</v>
      </c>
    </row>
    <row r="131" spans="4:6" x14ac:dyDescent="0.25">
      <c r="D131" s="46">
        <f>IF('Scanning bias trial calcs'!H134&lt;='SE Trial Placement Tool'!B$6,'Scanning bias trial calcs'!H134,"")</f>
        <v>130</v>
      </c>
      <c r="E131" s="47">
        <f ca="1">IF(B$7 = "Scanning search", 'Scanning bias trial calcs'!I134, RANDBETWEEN(0, B$5))</f>
        <v>59</v>
      </c>
      <c r="F131" s="47">
        <f t="shared" ref="F131:F194" ca="1" si="2">IF(B$7 = "Road and pad", "On RAP surface", RANDBETWEEN(0,360))</f>
        <v>137</v>
      </c>
    </row>
    <row r="132" spans="4:6" x14ac:dyDescent="0.25">
      <c r="D132" s="46">
        <f>IF('Scanning bias trial calcs'!H135&lt;='SE Trial Placement Tool'!B$6,'Scanning bias trial calcs'!H135,"")</f>
        <v>131</v>
      </c>
      <c r="E132" s="47">
        <f ca="1">IF(B$7 = "Scanning search", 'Scanning bias trial calcs'!I135, RANDBETWEEN(0, B$5))</f>
        <v>15</v>
      </c>
      <c r="F132" s="47">
        <f t="shared" ca="1" si="2"/>
        <v>188</v>
      </c>
    </row>
    <row r="133" spans="4:6" x14ac:dyDescent="0.25">
      <c r="D133" s="46">
        <f>IF('Scanning bias trial calcs'!H136&lt;='SE Trial Placement Tool'!B$6,'Scanning bias trial calcs'!H136,"")</f>
        <v>132</v>
      </c>
      <c r="E133" s="47">
        <f ca="1">IF(B$7 = "Scanning search", 'Scanning bias trial calcs'!I136, RANDBETWEEN(0, B$5))</f>
        <v>27</v>
      </c>
      <c r="F133" s="47">
        <f t="shared" ca="1" si="2"/>
        <v>143</v>
      </c>
    </row>
    <row r="134" spans="4:6" x14ac:dyDescent="0.25">
      <c r="D134" s="46">
        <f>IF('Scanning bias trial calcs'!H137&lt;='SE Trial Placement Tool'!B$6,'Scanning bias trial calcs'!H137,"")</f>
        <v>133</v>
      </c>
      <c r="E134" s="47">
        <f ca="1">IF(B$7 = "Scanning search", 'Scanning bias trial calcs'!I137, RANDBETWEEN(0, B$5))</f>
        <v>63</v>
      </c>
      <c r="F134" s="47">
        <f t="shared" ca="1" si="2"/>
        <v>308</v>
      </c>
    </row>
    <row r="135" spans="4:6" x14ac:dyDescent="0.25">
      <c r="D135" s="46">
        <f>IF('Scanning bias trial calcs'!H138&lt;='SE Trial Placement Tool'!B$6,'Scanning bias trial calcs'!H138,"")</f>
        <v>134</v>
      </c>
      <c r="E135" s="47">
        <f ca="1">IF(B$7 = "Scanning search", 'Scanning bias trial calcs'!I138, RANDBETWEEN(0, B$5))</f>
        <v>25</v>
      </c>
      <c r="F135" s="47">
        <f t="shared" ca="1" si="2"/>
        <v>171</v>
      </c>
    </row>
    <row r="136" spans="4:6" x14ac:dyDescent="0.25">
      <c r="D136" s="46">
        <f>IF('Scanning bias trial calcs'!H139&lt;='SE Trial Placement Tool'!B$6,'Scanning bias trial calcs'!H139,"")</f>
        <v>135</v>
      </c>
      <c r="E136" s="47">
        <f ca="1">IF(B$7 = "Scanning search", 'Scanning bias trial calcs'!I139, RANDBETWEEN(0, B$5))</f>
        <v>43</v>
      </c>
      <c r="F136" s="47">
        <f t="shared" ca="1" si="2"/>
        <v>218</v>
      </c>
    </row>
    <row r="137" spans="4:6" x14ac:dyDescent="0.25">
      <c r="D137" s="46">
        <f>IF('Scanning bias trial calcs'!H140&lt;='SE Trial Placement Tool'!B$6,'Scanning bias trial calcs'!H140,"")</f>
        <v>136</v>
      </c>
      <c r="E137" s="47">
        <f ca="1">IF(B$7 = "Scanning search", 'Scanning bias trial calcs'!I140, RANDBETWEEN(0, B$5))</f>
        <v>42</v>
      </c>
      <c r="F137" s="47">
        <f t="shared" ca="1" si="2"/>
        <v>149</v>
      </c>
    </row>
    <row r="138" spans="4:6" x14ac:dyDescent="0.25">
      <c r="D138" s="46">
        <f>IF('Scanning bias trial calcs'!H141&lt;='SE Trial Placement Tool'!B$6,'Scanning bias trial calcs'!H141,"")</f>
        <v>137</v>
      </c>
      <c r="E138" s="47">
        <f ca="1">IF(B$7 = "Scanning search", 'Scanning bias trial calcs'!I141, RANDBETWEEN(0, B$5))</f>
        <v>76</v>
      </c>
      <c r="F138" s="47">
        <f t="shared" ca="1" si="2"/>
        <v>267</v>
      </c>
    </row>
    <row r="139" spans="4:6" x14ac:dyDescent="0.25">
      <c r="D139" s="46">
        <f>IF('Scanning bias trial calcs'!H142&lt;='SE Trial Placement Tool'!B$6,'Scanning bias trial calcs'!H142,"")</f>
        <v>138</v>
      </c>
      <c r="E139" s="47">
        <f ca="1">IF(B$7 = "Scanning search", 'Scanning bias trial calcs'!I142, RANDBETWEEN(0, B$5))</f>
        <v>29</v>
      </c>
      <c r="F139" s="47">
        <f t="shared" ca="1" si="2"/>
        <v>359</v>
      </c>
    </row>
    <row r="140" spans="4:6" x14ac:dyDescent="0.25">
      <c r="D140" s="46">
        <f>IF('Scanning bias trial calcs'!H143&lt;='SE Trial Placement Tool'!B$6,'Scanning bias trial calcs'!H143,"")</f>
        <v>139</v>
      </c>
      <c r="E140" s="47">
        <f ca="1">IF(B$7 = "Scanning search", 'Scanning bias trial calcs'!I143, RANDBETWEEN(0, B$5))</f>
        <v>16</v>
      </c>
      <c r="F140" s="47">
        <f t="shared" ca="1" si="2"/>
        <v>165</v>
      </c>
    </row>
    <row r="141" spans="4:6" x14ac:dyDescent="0.25">
      <c r="D141" s="46">
        <f>IF('Scanning bias trial calcs'!H144&lt;='SE Trial Placement Tool'!B$6,'Scanning bias trial calcs'!H144,"")</f>
        <v>140</v>
      </c>
      <c r="E141" s="47">
        <f ca="1">IF(B$7 = "Scanning search", 'Scanning bias trial calcs'!I144, RANDBETWEEN(0, B$5))</f>
        <v>46</v>
      </c>
      <c r="F141" s="47">
        <f t="shared" ca="1" si="2"/>
        <v>28</v>
      </c>
    </row>
    <row r="142" spans="4:6" x14ac:dyDescent="0.25">
      <c r="D142" s="46">
        <f>IF('Scanning bias trial calcs'!H145&lt;='SE Trial Placement Tool'!B$6,'Scanning bias trial calcs'!H145,"")</f>
        <v>141</v>
      </c>
      <c r="E142" s="47">
        <f ca="1">IF(B$7 = "Scanning search", 'Scanning bias trial calcs'!I145, RANDBETWEEN(0, B$5))</f>
        <v>50</v>
      </c>
      <c r="F142" s="47">
        <f t="shared" ca="1" si="2"/>
        <v>319</v>
      </c>
    </row>
    <row r="143" spans="4:6" x14ac:dyDescent="0.25">
      <c r="D143" s="46">
        <f>IF('Scanning bias trial calcs'!H146&lt;='SE Trial Placement Tool'!B$6,'Scanning bias trial calcs'!H146,"")</f>
        <v>142</v>
      </c>
      <c r="E143" s="47">
        <f ca="1">IF(B$7 = "Scanning search", 'Scanning bias trial calcs'!I146, RANDBETWEEN(0, B$5))</f>
        <v>50</v>
      </c>
      <c r="F143" s="47">
        <f t="shared" ca="1" si="2"/>
        <v>209</v>
      </c>
    </row>
    <row r="144" spans="4:6" x14ac:dyDescent="0.25">
      <c r="D144" s="46">
        <f>IF('Scanning bias trial calcs'!H147&lt;='SE Trial Placement Tool'!B$6,'Scanning bias trial calcs'!H147,"")</f>
        <v>143</v>
      </c>
      <c r="E144" s="47">
        <f ca="1">IF(B$7 = "Scanning search", 'Scanning bias trial calcs'!I147, RANDBETWEEN(0, B$5))</f>
        <v>59</v>
      </c>
      <c r="F144" s="47">
        <f t="shared" ca="1" si="2"/>
        <v>172</v>
      </c>
    </row>
    <row r="145" spans="4:6" x14ac:dyDescent="0.25">
      <c r="D145" s="46">
        <f>IF('Scanning bias trial calcs'!H148&lt;='SE Trial Placement Tool'!B$6,'Scanning bias trial calcs'!H148,"")</f>
        <v>144</v>
      </c>
      <c r="E145" s="47">
        <f ca="1">IF(B$7 = "Scanning search", 'Scanning bias trial calcs'!I148, RANDBETWEEN(0, B$5))</f>
        <v>51</v>
      </c>
      <c r="F145" s="47">
        <f t="shared" ca="1" si="2"/>
        <v>0</v>
      </c>
    </row>
    <row r="146" spans="4:6" x14ac:dyDescent="0.25">
      <c r="D146" s="46">
        <f>IF('Scanning bias trial calcs'!H149&lt;='SE Trial Placement Tool'!B$6,'Scanning bias trial calcs'!H149,"")</f>
        <v>145</v>
      </c>
      <c r="E146" s="47">
        <f ca="1">IF(B$7 = "Scanning search", 'Scanning bias trial calcs'!I149, RANDBETWEEN(0, B$5))</f>
        <v>53</v>
      </c>
      <c r="F146" s="47">
        <f t="shared" ca="1" si="2"/>
        <v>319</v>
      </c>
    </row>
    <row r="147" spans="4:6" x14ac:dyDescent="0.25">
      <c r="D147" s="46">
        <f>IF('Scanning bias trial calcs'!H150&lt;='SE Trial Placement Tool'!B$6,'Scanning bias trial calcs'!H150,"")</f>
        <v>146</v>
      </c>
      <c r="E147" s="47">
        <f ca="1">IF(B$7 = "Scanning search", 'Scanning bias trial calcs'!I150, RANDBETWEEN(0, B$5))</f>
        <v>58</v>
      </c>
      <c r="F147" s="47">
        <f t="shared" ca="1" si="2"/>
        <v>119</v>
      </c>
    </row>
    <row r="148" spans="4:6" x14ac:dyDescent="0.25">
      <c r="D148" s="46">
        <f>IF('Scanning bias trial calcs'!H151&lt;='SE Trial Placement Tool'!B$6,'Scanning bias trial calcs'!H151,"")</f>
        <v>147</v>
      </c>
      <c r="E148" s="47">
        <f ca="1">IF(B$7 = "Scanning search", 'Scanning bias trial calcs'!I151, RANDBETWEEN(0, B$5))</f>
        <v>16</v>
      </c>
      <c r="F148" s="47">
        <f t="shared" ca="1" si="2"/>
        <v>341</v>
      </c>
    </row>
    <row r="149" spans="4:6" x14ac:dyDescent="0.25">
      <c r="D149" s="46">
        <f>IF('Scanning bias trial calcs'!H152&lt;='SE Trial Placement Tool'!B$6,'Scanning bias trial calcs'!H152,"")</f>
        <v>148</v>
      </c>
      <c r="E149" s="47">
        <f ca="1">IF(B$7 = "Scanning search", 'Scanning bias trial calcs'!I152, RANDBETWEEN(0, B$5))</f>
        <v>23</v>
      </c>
      <c r="F149" s="47">
        <f t="shared" ca="1" si="2"/>
        <v>17</v>
      </c>
    </row>
    <row r="150" spans="4:6" x14ac:dyDescent="0.25">
      <c r="D150" s="46">
        <f>IF('Scanning bias trial calcs'!H153&lt;='SE Trial Placement Tool'!B$6,'Scanning bias trial calcs'!H153,"")</f>
        <v>149</v>
      </c>
      <c r="E150" s="47">
        <f ca="1">IF(B$7 = "Scanning search", 'Scanning bias trial calcs'!I153, RANDBETWEEN(0, B$5))</f>
        <v>33</v>
      </c>
      <c r="F150" s="47">
        <f t="shared" ca="1" si="2"/>
        <v>40</v>
      </c>
    </row>
    <row r="151" spans="4:6" x14ac:dyDescent="0.25">
      <c r="D151" s="46">
        <f>IF('Scanning bias trial calcs'!H154&lt;='SE Trial Placement Tool'!B$6,'Scanning bias trial calcs'!H154,"")</f>
        <v>150</v>
      </c>
      <c r="E151" s="47">
        <f ca="1">IF(B$7 = "Scanning search", 'Scanning bias trial calcs'!I154, RANDBETWEEN(0, B$5))</f>
        <v>41</v>
      </c>
      <c r="F151" s="47">
        <f t="shared" ca="1" si="2"/>
        <v>203</v>
      </c>
    </row>
    <row r="152" spans="4:6" x14ac:dyDescent="0.25">
      <c r="D152" s="46">
        <f>IF('Scanning bias trial calcs'!H155&lt;='SE Trial Placement Tool'!B$6,'Scanning bias trial calcs'!H155,"")</f>
        <v>151</v>
      </c>
      <c r="E152" s="47">
        <f ca="1">IF(B$7 = "Scanning search", 'Scanning bias trial calcs'!I155, RANDBETWEEN(0, B$5))</f>
        <v>35</v>
      </c>
      <c r="F152" s="47">
        <f t="shared" ca="1" si="2"/>
        <v>194</v>
      </c>
    </row>
    <row r="153" spans="4:6" x14ac:dyDescent="0.25">
      <c r="D153" s="46">
        <f>IF('Scanning bias trial calcs'!H156&lt;='SE Trial Placement Tool'!B$6,'Scanning bias trial calcs'!H156,"")</f>
        <v>152</v>
      </c>
      <c r="E153" s="47">
        <f ca="1">IF(B$7 = "Scanning search", 'Scanning bias trial calcs'!I156, RANDBETWEEN(0, B$5))</f>
        <v>29</v>
      </c>
      <c r="F153" s="47">
        <f t="shared" ca="1" si="2"/>
        <v>313</v>
      </c>
    </row>
    <row r="154" spans="4:6" x14ac:dyDescent="0.25">
      <c r="D154" s="46">
        <f>IF('Scanning bias trial calcs'!H157&lt;='SE Trial Placement Tool'!B$6,'Scanning bias trial calcs'!H157,"")</f>
        <v>153</v>
      </c>
      <c r="E154" s="47">
        <f ca="1">IF(B$7 = "Scanning search", 'Scanning bias trial calcs'!I157, RANDBETWEEN(0, B$5))</f>
        <v>37</v>
      </c>
      <c r="F154" s="47">
        <f t="shared" ca="1" si="2"/>
        <v>73</v>
      </c>
    </row>
    <row r="155" spans="4:6" x14ac:dyDescent="0.25">
      <c r="D155" s="46">
        <f>IF('Scanning bias trial calcs'!H158&lt;='SE Trial Placement Tool'!B$6,'Scanning bias trial calcs'!H158,"")</f>
        <v>154</v>
      </c>
      <c r="E155" s="47">
        <f ca="1">IF(B$7 = "Scanning search", 'Scanning bias trial calcs'!I158, RANDBETWEEN(0, B$5))</f>
        <v>52</v>
      </c>
      <c r="F155" s="47">
        <f t="shared" ca="1" si="2"/>
        <v>198</v>
      </c>
    </row>
    <row r="156" spans="4:6" x14ac:dyDescent="0.25">
      <c r="D156" s="46">
        <f>IF('Scanning bias trial calcs'!H159&lt;='SE Trial Placement Tool'!B$6,'Scanning bias trial calcs'!H159,"")</f>
        <v>155</v>
      </c>
      <c r="E156" s="47">
        <f ca="1">IF(B$7 = "Scanning search", 'Scanning bias trial calcs'!I159, RANDBETWEEN(0, B$5))</f>
        <v>31</v>
      </c>
      <c r="F156" s="47">
        <f t="shared" ca="1" si="2"/>
        <v>345</v>
      </c>
    </row>
    <row r="157" spans="4:6" x14ac:dyDescent="0.25">
      <c r="D157" s="46">
        <f>IF('Scanning bias trial calcs'!H160&lt;='SE Trial Placement Tool'!B$6,'Scanning bias trial calcs'!H160,"")</f>
        <v>156</v>
      </c>
      <c r="E157" s="47">
        <f ca="1">IF(B$7 = "Scanning search", 'Scanning bias trial calcs'!I160, RANDBETWEEN(0, B$5))</f>
        <v>29</v>
      </c>
      <c r="F157" s="47">
        <f t="shared" ca="1" si="2"/>
        <v>13</v>
      </c>
    </row>
    <row r="158" spans="4:6" x14ac:dyDescent="0.25">
      <c r="D158" s="46">
        <f>IF('Scanning bias trial calcs'!H161&lt;='SE Trial Placement Tool'!B$6,'Scanning bias trial calcs'!H161,"")</f>
        <v>157</v>
      </c>
      <c r="E158" s="47">
        <f ca="1">IF(B$7 = "Scanning search", 'Scanning bias trial calcs'!I161, RANDBETWEEN(0, B$5))</f>
        <v>77</v>
      </c>
      <c r="F158" s="47">
        <f t="shared" ca="1" si="2"/>
        <v>170</v>
      </c>
    </row>
    <row r="159" spans="4:6" x14ac:dyDescent="0.25">
      <c r="D159" s="46">
        <f>IF('Scanning bias trial calcs'!H162&lt;='SE Trial Placement Tool'!B$6,'Scanning bias trial calcs'!H162,"")</f>
        <v>158</v>
      </c>
      <c r="E159" s="47">
        <f ca="1">IF(B$7 = "Scanning search", 'Scanning bias trial calcs'!I162, RANDBETWEEN(0, B$5))</f>
        <v>46</v>
      </c>
      <c r="F159" s="47">
        <f t="shared" ca="1" si="2"/>
        <v>22</v>
      </c>
    </row>
    <row r="160" spans="4:6" x14ac:dyDescent="0.25">
      <c r="D160" s="46">
        <f>IF('Scanning bias trial calcs'!H163&lt;='SE Trial Placement Tool'!B$6,'Scanning bias trial calcs'!H163,"")</f>
        <v>159</v>
      </c>
      <c r="E160" s="47">
        <f ca="1">IF(B$7 = "Scanning search", 'Scanning bias trial calcs'!I163, RANDBETWEEN(0, B$5))</f>
        <v>38</v>
      </c>
      <c r="F160" s="47">
        <f t="shared" ca="1" si="2"/>
        <v>8</v>
      </c>
    </row>
    <row r="161" spans="4:6" x14ac:dyDescent="0.25">
      <c r="D161" s="46">
        <f>IF('Scanning bias trial calcs'!H164&lt;='SE Trial Placement Tool'!B$6,'Scanning bias trial calcs'!H164,"")</f>
        <v>160</v>
      </c>
      <c r="E161" s="47">
        <f ca="1">IF(B$7 = "Scanning search", 'Scanning bias trial calcs'!I164, RANDBETWEEN(0, B$5))</f>
        <v>59</v>
      </c>
      <c r="F161" s="47">
        <f t="shared" ca="1" si="2"/>
        <v>326</v>
      </c>
    </row>
    <row r="162" spans="4:6" x14ac:dyDescent="0.25">
      <c r="D162" s="46">
        <f>IF('Scanning bias trial calcs'!H165&lt;='SE Trial Placement Tool'!B$6,'Scanning bias trial calcs'!H165,"")</f>
        <v>161</v>
      </c>
      <c r="E162" s="47">
        <f ca="1">IF(B$7 = "Scanning search", 'Scanning bias trial calcs'!I165, RANDBETWEEN(0, B$5))</f>
        <v>38</v>
      </c>
      <c r="F162" s="47">
        <f t="shared" ca="1" si="2"/>
        <v>38</v>
      </c>
    </row>
    <row r="163" spans="4:6" x14ac:dyDescent="0.25">
      <c r="D163" s="46">
        <f>IF('Scanning bias trial calcs'!H166&lt;='SE Trial Placement Tool'!B$6,'Scanning bias trial calcs'!H166,"")</f>
        <v>162</v>
      </c>
      <c r="E163" s="47">
        <f ca="1">IF(B$7 = "Scanning search", 'Scanning bias trial calcs'!I166, RANDBETWEEN(0, B$5))</f>
        <v>79</v>
      </c>
      <c r="F163" s="47">
        <f t="shared" ca="1" si="2"/>
        <v>263</v>
      </c>
    </row>
    <row r="164" spans="4:6" x14ac:dyDescent="0.25">
      <c r="D164" s="46">
        <f>IF('Scanning bias trial calcs'!H167&lt;='SE Trial Placement Tool'!B$6,'Scanning bias trial calcs'!H167,"")</f>
        <v>163</v>
      </c>
      <c r="E164" s="47">
        <f ca="1">IF(B$7 = "Scanning search", 'Scanning bias trial calcs'!I167, RANDBETWEEN(0, B$5))</f>
        <v>25</v>
      </c>
      <c r="F164" s="47">
        <f t="shared" ca="1" si="2"/>
        <v>275</v>
      </c>
    </row>
    <row r="165" spans="4:6" x14ac:dyDescent="0.25">
      <c r="D165" s="46">
        <f>IF('Scanning bias trial calcs'!H168&lt;='SE Trial Placement Tool'!B$6,'Scanning bias trial calcs'!H168,"")</f>
        <v>164</v>
      </c>
      <c r="E165" s="47">
        <f ca="1">IF(B$7 = "Scanning search", 'Scanning bias trial calcs'!I168, RANDBETWEEN(0, B$5))</f>
        <v>58</v>
      </c>
      <c r="F165" s="47">
        <f t="shared" ca="1" si="2"/>
        <v>297</v>
      </c>
    </row>
    <row r="166" spans="4:6" x14ac:dyDescent="0.25">
      <c r="D166" s="46">
        <f>IF('Scanning bias trial calcs'!H169&lt;='SE Trial Placement Tool'!B$6,'Scanning bias trial calcs'!H169,"")</f>
        <v>165</v>
      </c>
      <c r="E166" s="47">
        <f ca="1">IF(B$7 = "Scanning search", 'Scanning bias trial calcs'!I169, RANDBETWEEN(0, B$5))</f>
        <v>39</v>
      </c>
      <c r="F166" s="47">
        <f t="shared" ca="1" si="2"/>
        <v>187</v>
      </c>
    </row>
    <row r="167" spans="4:6" x14ac:dyDescent="0.25">
      <c r="D167" s="46">
        <f>IF('Scanning bias trial calcs'!H170&lt;='SE Trial Placement Tool'!B$6,'Scanning bias trial calcs'!H170,"")</f>
        <v>166</v>
      </c>
      <c r="E167" s="47">
        <f ca="1">IF(B$7 = "Scanning search", 'Scanning bias trial calcs'!I170, RANDBETWEEN(0, B$5))</f>
        <v>37</v>
      </c>
      <c r="F167" s="47">
        <f t="shared" ca="1" si="2"/>
        <v>107</v>
      </c>
    </row>
    <row r="168" spans="4:6" x14ac:dyDescent="0.25">
      <c r="D168" s="46">
        <f>IF('Scanning bias trial calcs'!H171&lt;='SE Trial Placement Tool'!B$6,'Scanning bias trial calcs'!H171,"")</f>
        <v>167</v>
      </c>
      <c r="E168" s="47">
        <f ca="1">IF(B$7 = "Scanning search", 'Scanning bias trial calcs'!I171, RANDBETWEEN(0, B$5))</f>
        <v>65</v>
      </c>
      <c r="F168" s="47">
        <f t="shared" ca="1" si="2"/>
        <v>317</v>
      </c>
    </row>
    <row r="169" spans="4:6" x14ac:dyDescent="0.25">
      <c r="D169" s="46">
        <f>IF('Scanning bias trial calcs'!H172&lt;='SE Trial Placement Tool'!B$6,'Scanning bias trial calcs'!H172,"")</f>
        <v>168</v>
      </c>
      <c r="E169" s="47">
        <f ca="1">IF(B$7 = "Scanning search", 'Scanning bias trial calcs'!I172, RANDBETWEEN(0, B$5))</f>
        <v>36</v>
      </c>
      <c r="F169" s="47">
        <f t="shared" ca="1" si="2"/>
        <v>356</v>
      </c>
    </row>
    <row r="170" spans="4:6" x14ac:dyDescent="0.25">
      <c r="D170" s="46">
        <f>IF('Scanning bias trial calcs'!H173&lt;='SE Trial Placement Tool'!B$6,'Scanning bias trial calcs'!H173,"")</f>
        <v>169</v>
      </c>
      <c r="E170" s="47">
        <f ca="1">IF(B$7 = "Scanning search", 'Scanning bias trial calcs'!I173, RANDBETWEEN(0, B$5))</f>
        <v>37</v>
      </c>
      <c r="F170" s="47">
        <f t="shared" ca="1" si="2"/>
        <v>140</v>
      </c>
    </row>
    <row r="171" spans="4:6" x14ac:dyDescent="0.25">
      <c r="D171" s="46">
        <f>IF('Scanning bias trial calcs'!H174&lt;='SE Trial Placement Tool'!B$6,'Scanning bias trial calcs'!H174,"")</f>
        <v>170</v>
      </c>
      <c r="E171" s="47">
        <f ca="1">IF(B$7 = "Scanning search", 'Scanning bias trial calcs'!I174, RANDBETWEEN(0, B$5))</f>
        <v>20</v>
      </c>
      <c r="F171" s="47">
        <f t="shared" ca="1" si="2"/>
        <v>157</v>
      </c>
    </row>
    <row r="172" spans="4:6" x14ac:dyDescent="0.25">
      <c r="D172" s="46">
        <f>IF('Scanning bias trial calcs'!H175&lt;='SE Trial Placement Tool'!B$6,'Scanning bias trial calcs'!H175,"")</f>
        <v>171</v>
      </c>
      <c r="E172" s="47">
        <f ca="1">IF(B$7 = "Scanning search", 'Scanning bias trial calcs'!I175, RANDBETWEEN(0, B$5))</f>
        <v>73</v>
      </c>
      <c r="F172" s="47">
        <f t="shared" ca="1" si="2"/>
        <v>305</v>
      </c>
    </row>
    <row r="173" spans="4:6" x14ac:dyDescent="0.25">
      <c r="D173" s="46">
        <f>IF('Scanning bias trial calcs'!H176&lt;='SE Trial Placement Tool'!B$6,'Scanning bias trial calcs'!H176,"")</f>
        <v>172</v>
      </c>
      <c r="E173" s="47">
        <f ca="1">IF(B$7 = "Scanning search", 'Scanning bias trial calcs'!I176, RANDBETWEEN(0, B$5))</f>
        <v>51</v>
      </c>
      <c r="F173" s="47">
        <f t="shared" ca="1" si="2"/>
        <v>312</v>
      </c>
    </row>
    <row r="174" spans="4:6" x14ac:dyDescent="0.25">
      <c r="D174" s="46">
        <f>IF('Scanning bias trial calcs'!H177&lt;='SE Trial Placement Tool'!B$6,'Scanning bias trial calcs'!H177,"")</f>
        <v>173</v>
      </c>
      <c r="E174" s="47">
        <f ca="1">IF(B$7 = "Scanning search", 'Scanning bias trial calcs'!I177, RANDBETWEEN(0, B$5))</f>
        <v>28</v>
      </c>
      <c r="F174" s="47">
        <f t="shared" ca="1" si="2"/>
        <v>3</v>
      </c>
    </row>
    <row r="175" spans="4:6" x14ac:dyDescent="0.25">
      <c r="D175" s="46">
        <f>IF('Scanning bias trial calcs'!H178&lt;='SE Trial Placement Tool'!B$6,'Scanning bias trial calcs'!H178,"")</f>
        <v>174</v>
      </c>
      <c r="E175" s="47">
        <f ca="1">IF(B$7 = "Scanning search", 'Scanning bias trial calcs'!I178, RANDBETWEEN(0, B$5))</f>
        <v>23</v>
      </c>
      <c r="F175" s="47">
        <f t="shared" ca="1" si="2"/>
        <v>138</v>
      </c>
    </row>
    <row r="176" spans="4:6" x14ac:dyDescent="0.25">
      <c r="D176" s="46">
        <f>IF('Scanning bias trial calcs'!H179&lt;='SE Trial Placement Tool'!B$6,'Scanning bias trial calcs'!H179,"")</f>
        <v>175</v>
      </c>
      <c r="E176" s="47">
        <f ca="1">IF(B$7 = "Scanning search", 'Scanning bias trial calcs'!I179, RANDBETWEEN(0, B$5))</f>
        <v>26</v>
      </c>
      <c r="F176" s="47">
        <f t="shared" ca="1" si="2"/>
        <v>248</v>
      </c>
    </row>
    <row r="177" spans="4:6" x14ac:dyDescent="0.25">
      <c r="D177" s="46">
        <f>IF('Scanning bias trial calcs'!H180&lt;='SE Trial Placement Tool'!B$6,'Scanning bias trial calcs'!H180,"")</f>
        <v>176</v>
      </c>
      <c r="E177" s="47">
        <f ca="1">IF(B$7 = "Scanning search", 'Scanning bias trial calcs'!I180, RANDBETWEEN(0, B$5))</f>
        <v>31</v>
      </c>
      <c r="F177" s="47">
        <f t="shared" ca="1" si="2"/>
        <v>107</v>
      </c>
    </row>
    <row r="178" spans="4:6" x14ac:dyDescent="0.25">
      <c r="D178" s="46">
        <f>IF('Scanning bias trial calcs'!H181&lt;='SE Trial Placement Tool'!B$6,'Scanning bias trial calcs'!H181,"")</f>
        <v>177</v>
      </c>
      <c r="E178" s="47">
        <f ca="1">IF(B$7 = "Scanning search", 'Scanning bias trial calcs'!I181, RANDBETWEEN(0, B$5))</f>
        <v>56</v>
      </c>
      <c r="F178" s="47">
        <f t="shared" ca="1" si="2"/>
        <v>134</v>
      </c>
    </row>
    <row r="179" spans="4:6" x14ac:dyDescent="0.25">
      <c r="D179" s="46">
        <f>IF('Scanning bias trial calcs'!H182&lt;='SE Trial Placement Tool'!B$6,'Scanning bias trial calcs'!H182,"")</f>
        <v>178</v>
      </c>
      <c r="E179" s="47">
        <f ca="1">IF(B$7 = "Scanning search", 'Scanning bias trial calcs'!I182, RANDBETWEEN(0, B$5))</f>
        <v>67</v>
      </c>
      <c r="F179" s="47">
        <f t="shared" ca="1" si="2"/>
        <v>334</v>
      </c>
    </row>
    <row r="180" spans="4:6" x14ac:dyDescent="0.25">
      <c r="D180" s="46">
        <f>IF('Scanning bias trial calcs'!H183&lt;='SE Trial Placement Tool'!B$6,'Scanning bias trial calcs'!H183,"")</f>
        <v>179</v>
      </c>
      <c r="E180" s="47">
        <f ca="1">IF(B$7 = "Scanning search", 'Scanning bias trial calcs'!I183, RANDBETWEEN(0, B$5))</f>
        <v>45</v>
      </c>
      <c r="F180" s="47">
        <f t="shared" ca="1" si="2"/>
        <v>195</v>
      </c>
    </row>
    <row r="181" spans="4:6" x14ac:dyDescent="0.25">
      <c r="D181" s="46">
        <f>IF('Scanning bias trial calcs'!H184&lt;='SE Trial Placement Tool'!B$6,'Scanning bias trial calcs'!H184,"")</f>
        <v>180</v>
      </c>
      <c r="E181" s="47">
        <f ca="1">IF(B$7 = "Scanning search", 'Scanning bias trial calcs'!I184, RANDBETWEEN(0, B$5))</f>
        <v>58</v>
      </c>
      <c r="F181" s="47">
        <f t="shared" ca="1" si="2"/>
        <v>199</v>
      </c>
    </row>
    <row r="182" spans="4:6" x14ac:dyDescent="0.25">
      <c r="D182" s="46">
        <f>IF('Scanning bias trial calcs'!H185&lt;='SE Trial Placement Tool'!B$6,'Scanning bias trial calcs'!H185,"")</f>
        <v>181</v>
      </c>
      <c r="E182" s="47">
        <f ca="1">IF(B$7 = "Scanning search", 'Scanning bias trial calcs'!I185, RANDBETWEEN(0, B$5))</f>
        <v>53</v>
      </c>
      <c r="F182" s="47">
        <f t="shared" ca="1" si="2"/>
        <v>84</v>
      </c>
    </row>
    <row r="183" spans="4:6" x14ac:dyDescent="0.25">
      <c r="D183" s="46">
        <f>IF('Scanning bias trial calcs'!H186&lt;='SE Trial Placement Tool'!B$6,'Scanning bias trial calcs'!H186,"")</f>
        <v>182</v>
      </c>
      <c r="E183" s="47">
        <f ca="1">IF(B$7 = "Scanning search", 'Scanning bias trial calcs'!I186, RANDBETWEEN(0, B$5))</f>
        <v>83</v>
      </c>
      <c r="F183" s="47">
        <f t="shared" ca="1" si="2"/>
        <v>69</v>
      </c>
    </row>
    <row r="184" spans="4:6" x14ac:dyDescent="0.25">
      <c r="D184" s="46">
        <f>IF('Scanning bias trial calcs'!H187&lt;='SE Trial Placement Tool'!B$6,'Scanning bias trial calcs'!H187,"")</f>
        <v>183</v>
      </c>
      <c r="E184" s="47">
        <f ca="1">IF(B$7 = "Scanning search", 'Scanning bias trial calcs'!I187, RANDBETWEEN(0, B$5))</f>
        <v>52</v>
      </c>
      <c r="F184" s="47">
        <f t="shared" ca="1" si="2"/>
        <v>37</v>
      </c>
    </row>
    <row r="185" spans="4:6" x14ac:dyDescent="0.25">
      <c r="D185" s="46">
        <f>IF('Scanning bias trial calcs'!H188&lt;='SE Trial Placement Tool'!B$6,'Scanning bias trial calcs'!H188,"")</f>
        <v>184</v>
      </c>
      <c r="E185" s="47">
        <f ca="1">IF(B$7 = "Scanning search", 'Scanning bias trial calcs'!I188, RANDBETWEEN(0, B$5))</f>
        <v>27</v>
      </c>
      <c r="F185" s="47">
        <f t="shared" ca="1" si="2"/>
        <v>260</v>
      </c>
    </row>
    <row r="186" spans="4:6" x14ac:dyDescent="0.25">
      <c r="D186" s="46">
        <f>IF('Scanning bias trial calcs'!H189&lt;='SE Trial Placement Tool'!B$6,'Scanning bias trial calcs'!H189,"")</f>
        <v>185</v>
      </c>
      <c r="E186" s="47">
        <f ca="1">IF(B$7 = "Scanning search", 'Scanning bias trial calcs'!I189, RANDBETWEEN(0, B$5))</f>
        <v>16</v>
      </c>
      <c r="F186" s="47">
        <f t="shared" ca="1" si="2"/>
        <v>121</v>
      </c>
    </row>
    <row r="187" spans="4:6" x14ac:dyDescent="0.25">
      <c r="D187" s="46">
        <f>IF('Scanning bias trial calcs'!H190&lt;='SE Trial Placement Tool'!B$6,'Scanning bias trial calcs'!H190,"")</f>
        <v>186</v>
      </c>
      <c r="E187" s="47">
        <f ca="1">IF(B$7 = "Scanning search", 'Scanning bias trial calcs'!I190, RANDBETWEEN(0, B$5))</f>
        <v>17</v>
      </c>
      <c r="F187" s="47">
        <f t="shared" ca="1" si="2"/>
        <v>264</v>
      </c>
    </row>
    <row r="188" spans="4:6" x14ac:dyDescent="0.25">
      <c r="D188" s="46">
        <f>IF('Scanning bias trial calcs'!H191&lt;='SE Trial Placement Tool'!B$6,'Scanning bias trial calcs'!H191,"")</f>
        <v>187</v>
      </c>
      <c r="E188" s="47">
        <f ca="1">IF(B$7 = "Scanning search", 'Scanning bias trial calcs'!I191, RANDBETWEEN(0, B$5))</f>
        <v>45</v>
      </c>
      <c r="F188" s="47">
        <f t="shared" ca="1" si="2"/>
        <v>121</v>
      </c>
    </row>
    <row r="189" spans="4:6" x14ac:dyDescent="0.25">
      <c r="D189" s="46">
        <f>IF('Scanning bias trial calcs'!H192&lt;='SE Trial Placement Tool'!B$6,'Scanning bias trial calcs'!H192,"")</f>
        <v>188</v>
      </c>
      <c r="E189" s="47">
        <f ca="1">IF(B$7 = "Scanning search", 'Scanning bias trial calcs'!I192, RANDBETWEEN(0, B$5))</f>
        <v>75</v>
      </c>
      <c r="F189" s="47">
        <f t="shared" ca="1" si="2"/>
        <v>41</v>
      </c>
    </row>
    <row r="190" spans="4:6" x14ac:dyDescent="0.25">
      <c r="D190" s="46">
        <f>IF('Scanning bias trial calcs'!H193&lt;='SE Trial Placement Tool'!B$6,'Scanning bias trial calcs'!H193,"")</f>
        <v>189</v>
      </c>
      <c r="E190" s="47">
        <f ca="1">IF(B$7 = "Scanning search", 'Scanning bias trial calcs'!I193, RANDBETWEEN(0, B$5))</f>
        <v>56</v>
      </c>
      <c r="F190" s="47">
        <f t="shared" ca="1" si="2"/>
        <v>99</v>
      </c>
    </row>
    <row r="191" spans="4:6" x14ac:dyDescent="0.25">
      <c r="D191" s="46">
        <f>IF('Scanning bias trial calcs'!H194&lt;='SE Trial Placement Tool'!B$6,'Scanning bias trial calcs'!H194,"")</f>
        <v>190</v>
      </c>
      <c r="E191" s="47">
        <f ca="1">IF(B$7 = "Scanning search", 'Scanning bias trial calcs'!I194, RANDBETWEEN(0, B$5))</f>
        <v>55</v>
      </c>
      <c r="F191" s="47">
        <f t="shared" ca="1" si="2"/>
        <v>292</v>
      </c>
    </row>
    <row r="192" spans="4:6" x14ac:dyDescent="0.25">
      <c r="D192" s="46">
        <f>IF('Scanning bias trial calcs'!H195&lt;='SE Trial Placement Tool'!B$6,'Scanning bias trial calcs'!H195,"")</f>
        <v>191</v>
      </c>
      <c r="E192" s="47">
        <f ca="1">IF(B$7 = "Scanning search", 'Scanning bias trial calcs'!I195, RANDBETWEEN(0, B$5))</f>
        <v>83</v>
      </c>
      <c r="F192" s="47">
        <f t="shared" ca="1" si="2"/>
        <v>20</v>
      </c>
    </row>
    <row r="193" spans="4:6" x14ac:dyDescent="0.25">
      <c r="D193" s="46">
        <f>IF('Scanning bias trial calcs'!H196&lt;='SE Trial Placement Tool'!B$6,'Scanning bias trial calcs'!H196,"")</f>
        <v>192</v>
      </c>
      <c r="E193" s="47">
        <f ca="1">IF(B$7 = "Scanning search", 'Scanning bias trial calcs'!I196, RANDBETWEEN(0, B$5))</f>
        <v>54</v>
      </c>
      <c r="F193" s="47">
        <f t="shared" ca="1" si="2"/>
        <v>87</v>
      </c>
    </row>
    <row r="194" spans="4:6" x14ac:dyDescent="0.25">
      <c r="D194" s="46">
        <f>IF('Scanning bias trial calcs'!H197&lt;='SE Trial Placement Tool'!B$6,'Scanning bias trial calcs'!H197,"")</f>
        <v>193</v>
      </c>
      <c r="E194" s="47">
        <f ca="1">IF(B$7 = "Scanning search", 'Scanning bias trial calcs'!I197, RANDBETWEEN(0, B$5))</f>
        <v>34</v>
      </c>
      <c r="F194" s="47">
        <f t="shared" ca="1" si="2"/>
        <v>251</v>
      </c>
    </row>
    <row r="195" spans="4:6" x14ac:dyDescent="0.25">
      <c r="D195" s="46">
        <f>IF('Scanning bias trial calcs'!H198&lt;='SE Trial Placement Tool'!B$6,'Scanning bias trial calcs'!H198,"")</f>
        <v>194</v>
      </c>
      <c r="E195" s="47">
        <f ca="1">IF(B$7 = "Scanning search", 'Scanning bias trial calcs'!I198, RANDBETWEEN(0, B$5))</f>
        <v>48</v>
      </c>
      <c r="F195" s="47">
        <f t="shared" ref="F195:F258" ca="1" si="3">IF(B$7 = "Road and pad", "On RAP surface", RANDBETWEEN(0,360))</f>
        <v>217</v>
      </c>
    </row>
    <row r="196" spans="4:6" x14ac:dyDescent="0.25">
      <c r="D196" s="46">
        <f>IF('Scanning bias trial calcs'!H199&lt;='SE Trial Placement Tool'!B$6,'Scanning bias trial calcs'!H199,"")</f>
        <v>195</v>
      </c>
      <c r="E196" s="47">
        <f ca="1">IF(B$7 = "Scanning search", 'Scanning bias trial calcs'!I199, RANDBETWEEN(0, B$5))</f>
        <v>73</v>
      </c>
      <c r="F196" s="47">
        <f t="shared" ca="1" si="3"/>
        <v>175</v>
      </c>
    </row>
    <row r="197" spans="4:6" x14ac:dyDescent="0.25">
      <c r="D197" s="46">
        <f>IF('Scanning bias trial calcs'!H200&lt;='SE Trial Placement Tool'!B$6,'Scanning bias trial calcs'!H200,"")</f>
        <v>196</v>
      </c>
      <c r="E197" s="47">
        <f ca="1">IF(B$7 = "Scanning search", 'Scanning bias trial calcs'!I200, RANDBETWEEN(0, B$5))</f>
        <v>53</v>
      </c>
      <c r="F197" s="47">
        <f t="shared" ca="1" si="3"/>
        <v>184</v>
      </c>
    </row>
    <row r="198" spans="4:6" x14ac:dyDescent="0.25">
      <c r="D198" s="46">
        <f>IF('Scanning bias trial calcs'!H201&lt;='SE Trial Placement Tool'!B$6,'Scanning bias trial calcs'!H201,"")</f>
        <v>197</v>
      </c>
      <c r="E198" s="47">
        <f ca="1">IF(B$7 = "Scanning search", 'Scanning bias trial calcs'!I201, RANDBETWEEN(0, B$5))</f>
        <v>36</v>
      </c>
      <c r="F198" s="47">
        <f t="shared" ca="1" si="3"/>
        <v>233</v>
      </c>
    </row>
    <row r="199" spans="4:6" x14ac:dyDescent="0.25">
      <c r="D199" s="46">
        <f>IF('Scanning bias trial calcs'!H202&lt;='SE Trial Placement Tool'!B$6,'Scanning bias trial calcs'!H202,"")</f>
        <v>198</v>
      </c>
      <c r="E199" s="47">
        <f ca="1">IF(B$7 = "Scanning search", 'Scanning bias trial calcs'!I202, RANDBETWEEN(0, B$5))</f>
        <v>41</v>
      </c>
      <c r="F199" s="47">
        <f t="shared" ca="1" si="3"/>
        <v>328</v>
      </c>
    </row>
    <row r="200" spans="4:6" x14ac:dyDescent="0.25">
      <c r="D200" s="46">
        <f>IF('Scanning bias trial calcs'!H203&lt;='SE Trial Placement Tool'!B$6,'Scanning bias trial calcs'!H203,"")</f>
        <v>199</v>
      </c>
      <c r="E200" s="47">
        <f ca="1">IF(B$7 = "Scanning search", 'Scanning bias trial calcs'!I203, RANDBETWEEN(0, B$5))</f>
        <v>32</v>
      </c>
      <c r="F200" s="47">
        <f t="shared" ca="1" si="3"/>
        <v>122</v>
      </c>
    </row>
    <row r="201" spans="4:6" x14ac:dyDescent="0.25">
      <c r="D201" s="46">
        <f>IF('Scanning bias trial calcs'!H204&lt;='SE Trial Placement Tool'!B$6,'Scanning bias trial calcs'!H204,"")</f>
        <v>200</v>
      </c>
      <c r="E201" s="47">
        <f ca="1">IF(B$7 = "Scanning search", 'Scanning bias trial calcs'!I204, RANDBETWEEN(0, B$5))</f>
        <v>36</v>
      </c>
      <c r="F201" s="47">
        <f t="shared" ca="1" si="3"/>
        <v>242</v>
      </c>
    </row>
    <row r="202" spans="4:6" x14ac:dyDescent="0.25">
      <c r="D202" s="46" t="str">
        <f>IF('Scanning bias trial calcs'!H205&lt;='SE Trial Placement Tool'!B$6,'Scanning bias trial calcs'!H205,"")</f>
        <v/>
      </c>
      <c r="E202" s="47" t="str">
        <f ca="1">IF(B$7 = "Scanning search", 'Scanning bias trial calcs'!I205, RANDBETWEEN(0, B$5))</f>
        <v/>
      </c>
      <c r="F202" s="47">
        <f t="shared" ca="1" si="3"/>
        <v>100</v>
      </c>
    </row>
    <row r="203" spans="4:6" x14ac:dyDescent="0.25">
      <c r="D203" s="46" t="str">
        <f>IF('Scanning bias trial calcs'!H206&lt;='SE Trial Placement Tool'!B$6,'Scanning bias trial calcs'!H206,"")</f>
        <v/>
      </c>
      <c r="E203" s="47" t="str">
        <f ca="1">IF(B$7 = "Scanning search", 'Scanning bias trial calcs'!I206, RANDBETWEEN(0, B$5))</f>
        <v/>
      </c>
      <c r="F203" s="47">
        <f t="shared" ca="1" si="3"/>
        <v>117</v>
      </c>
    </row>
    <row r="204" spans="4:6" x14ac:dyDescent="0.25">
      <c r="D204" s="46" t="str">
        <f>IF('Scanning bias trial calcs'!H207&lt;='SE Trial Placement Tool'!B$6,'Scanning bias trial calcs'!H207,"")</f>
        <v/>
      </c>
      <c r="E204" s="47" t="str">
        <f ca="1">IF(B$7 = "Scanning search", 'Scanning bias trial calcs'!I207, RANDBETWEEN(0, B$5))</f>
        <v/>
      </c>
      <c r="F204" s="47">
        <f t="shared" ca="1" si="3"/>
        <v>110</v>
      </c>
    </row>
    <row r="205" spans="4:6" x14ac:dyDescent="0.25">
      <c r="D205" s="46" t="str">
        <f>IF('Scanning bias trial calcs'!H208&lt;='SE Trial Placement Tool'!B$6,'Scanning bias trial calcs'!H208,"")</f>
        <v/>
      </c>
      <c r="E205" s="47" t="str">
        <f ca="1">IF(B$7 = "Scanning search", 'Scanning bias trial calcs'!I208, RANDBETWEEN(0, B$5))</f>
        <v/>
      </c>
      <c r="F205" s="47">
        <f t="shared" ca="1" si="3"/>
        <v>269</v>
      </c>
    </row>
    <row r="206" spans="4:6" x14ac:dyDescent="0.25">
      <c r="D206" s="46" t="str">
        <f>IF('Scanning bias trial calcs'!H209&lt;='SE Trial Placement Tool'!B$6,'Scanning bias trial calcs'!H209,"")</f>
        <v/>
      </c>
      <c r="E206" s="47" t="str">
        <f ca="1">IF(B$7 = "Scanning search", 'Scanning bias trial calcs'!I209, RANDBETWEEN(0, B$5))</f>
        <v/>
      </c>
      <c r="F206" s="47">
        <f t="shared" ca="1" si="3"/>
        <v>351</v>
      </c>
    </row>
    <row r="207" spans="4:6" x14ac:dyDescent="0.25">
      <c r="D207" s="46" t="str">
        <f>IF('Scanning bias trial calcs'!H210&lt;='SE Trial Placement Tool'!B$6,'Scanning bias trial calcs'!H210,"")</f>
        <v/>
      </c>
      <c r="E207" s="47" t="str">
        <f ca="1">IF(B$7 = "Scanning search", 'Scanning bias trial calcs'!I210, RANDBETWEEN(0, B$5))</f>
        <v/>
      </c>
      <c r="F207" s="47">
        <f t="shared" ca="1" si="3"/>
        <v>332</v>
      </c>
    </row>
    <row r="208" spans="4:6" x14ac:dyDescent="0.25">
      <c r="D208" s="46" t="str">
        <f>IF('Scanning bias trial calcs'!H211&lt;='SE Trial Placement Tool'!B$6,'Scanning bias trial calcs'!H211,"")</f>
        <v/>
      </c>
      <c r="E208" s="47" t="str">
        <f ca="1">IF(B$7 = "Scanning search", 'Scanning bias trial calcs'!I211, RANDBETWEEN(0, B$5))</f>
        <v/>
      </c>
      <c r="F208" s="47">
        <f t="shared" ca="1" si="3"/>
        <v>291</v>
      </c>
    </row>
    <row r="209" spans="4:6" x14ac:dyDescent="0.25">
      <c r="D209" s="46" t="str">
        <f>IF('Scanning bias trial calcs'!H212&lt;='SE Trial Placement Tool'!B$6,'Scanning bias trial calcs'!H212,"")</f>
        <v/>
      </c>
      <c r="E209" s="47" t="str">
        <f ca="1">IF(B$7 = "Scanning search", 'Scanning bias trial calcs'!I212, RANDBETWEEN(0, B$5))</f>
        <v/>
      </c>
      <c r="F209" s="47">
        <f t="shared" ca="1" si="3"/>
        <v>292</v>
      </c>
    </row>
    <row r="210" spans="4:6" x14ac:dyDescent="0.25">
      <c r="D210" s="46" t="str">
        <f>IF('Scanning bias trial calcs'!H213&lt;='SE Trial Placement Tool'!B$6,'Scanning bias trial calcs'!H213,"")</f>
        <v/>
      </c>
      <c r="E210" s="47" t="str">
        <f ca="1">IF(B$7 = "Scanning search", 'Scanning bias trial calcs'!I213, RANDBETWEEN(0, B$5))</f>
        <v/>
      </c>
      <c r="F210" s="47">
        <f t="shared" ca="1" si="3"/>
        <v>239</v>
      </c>
    </row>
    <row r="211" spans="4:6" x14ac:dyDescent="0.25">
      <c r="D211" s="46" t="str">
        <f>IF('Scanning bias trial calcs'!H214&lt;='SE Trial Placement Tool'!B$6,'Scanning bias trial calcs'!H214,"")</f>
        <v/>
      </c>
      <c r="E211" s="47" t="str">
        <f ca="1">IF(B$7 = "Scanning search", 'Scanning bias trial calcs'!I214, RANDBETWEEN(0, B$5))</f>
        <v/>
      </c>
      <c r="F211" s="47">
        <f t="shared" ca="1" si="3"/>
        <v>36</v>
      </c>
    </row>
    <row r="212" spans="4:6" x14ac:dyDescent="0.25">
      <c r="D212" s="46" t="str">
        <f>IF('Scanning bias trial calcs'!H215&lt;='SE Trial Placement Tool'!B$6,'Scanning bias trial calcs'!H215,"")</f>
        <v/>
      </c>
      <c r="E212" s="47" t="str">
        <f ca="1">IF(B$7 = "Scanning search", 'Scanning bias trial calcs'!I215, RANDBETWEEN(0, B$5))</f>
        <v/>
      </c>
      <c r="F212" s="47">
        <f t="shared" ca="1" si="3"/>
        <v>247</v>
      </c>
    </row>
    <row r="213" spans="4:6" x14ac:dyDescent="0.25">
      <c r="D213" s="46" t="str">
        <f>IF('Scanning bias trial calcs'!H216&lt;='SE Trial Placement Tool'!B$6,'Scanning bias trial calcs'!H216,"")</f>
        <v/>
      </c>
      <c r="E213" s="47" t="str">
        <f ca="1">IF(B$7 = "Scanning search", 'Scanning bias trial calcs'!I216, RANDBETWEEN(0, B$5))</f>
        <v/>
      </c>
      <c r="F213" s="47">
        <f t="shared" ca="1" si="3"/>
        <v>62</v>
      </c>
    </row>
    <row r="214" spans="4:6" x14ac:dyDescent="0.25">
      <c r="D214" s="46" t="str">
        <f>IF('Scanning bias trial calcs'!H217&lt;='SE Trial Placement Tool'!B$6,'Scanning bias trial calcs'!H217,"")</f>
        <v/>
      </c>
      <c r="E214" s="47" t="str">
        <f ca="1">IF(B$7 = "Scanning search", 'Scanning bias trial calcs'!I217, RANDBETWEEN(0, B$5))</f>
        <v/>
      </c>
      <c r="F214" s="47">
        <f t="shared" ca="1" si="3"/>
        <v>259</v>
      </c>
    </row>
    <row r="215" spans="4:6" x14ac:dyDescent="0.25">
      <c r="D215" s="46" t="str">
        <f>IF('Scanning bias trial calcs'!H218&lt;='SE Trial Placement Tool'!B$6,'Scanning bias trial calcs'!H218,"")</f>
        <v/>
      </c>
      <c r="E215" s="47" t="str">
        <f ca="1">IF(B$7 = "Scanning search", 'Scanning bias trial calcs'!I218, RANDBETWEEN(0, B$5))</f>
        <v/>
      </c>
      <c r="F215" s="47">
        <f t="shared" ca="1" si="3"/>
        <v>307</v>
      </c>
    </row>
    <row r="216" spans="4:6" x14ac:dyDescent="0.25">
      <c r="D216" s="46" t="str">
        <f>IF('Scanning bias trial calcs'!H219&lt;='SE Trial Placement Tool'!B$6,'Scanning bias trial calcs'!H219,"")</f>
        <v/>
      </c>
      <c r="E216" s="47" t="str">
        <f ca="1">IF(B$7 = "Scanning search", 'Scanning bias trial calcs'!I219, RANDBETWEEN(0, B$5))</f>
        <v/>
      </c>
      <c r="F216" s="47">
        <f t="shared" ca="1" si="3"/>
        <v>202</v>
      </c>
    </row>
    <row r="217" spans="4:6" x14ac:dyDescent="0.25">
      <c r="D217" s="46" t="str">
        <f>IF('Scanning bias trial calcs'!H220&lt;='SE Trial Placement Tool'!B$6,'Scanning bias trial calcs'!H220,"")</f>
        <v/>
      </c>
      <c r="E217" s="47" t="str">
        <f ca="1">IF(B$7 = "Scanning search", 'Scanning bias trial calcs'!I220, RANDBETWEEN(0, B$5))</f>
        <v/>
      </c>
      <c r="F217" s="47">
        <f t="shared" ca="1" si="3"/>
        <v>53</v>
      </c>
    </row>
    <row r="218" spans="4:6" x14ac:dyDescent="0.25">
      <c r="D218" s="46" t="str">
        <f>IF('Scanning bias trial calcs'!H221&lt;='SE Trial Placement Tool'!B$6,'Scanning bias trial calcs'!H221,"")</f>
        <v/>
      </c>
      <c r="E218" s="47" t="str">
        <f ca="1">IF(B$7 = "Scanning search", 'Scanning bias trial calcs'!I221, RANDBETWEEN(0, B$5))</f>
        <v/>
      </c>
      <c r="F218" s="47">
        <f t="shared" ca="1" si="3"/>
        <v>155</v>
      </c>
    </row>
    <row r="219" spans="4:6" x14ac:dyDescent="0.25">
      <c r="D219" s="46" t="str">
        <f>IF('Scanning bias trial calcs'!H222&lt;='SE Trial Placement Tool'!B$6,'Scanning bias trial calcs'!H222,"")</f>
        <v/>
      </c>
      <c r="E219" s="47" t="str">
        <f ca="1">IF(B$7 = "Scanning search", 'Scanning bias trial calcs'!I222, RANDBETWEEN(0, B$5))</f>
        <v/>
      </c>
      <c r="F219" s="47">
        <f t="shared" ca="1" si="3"/>
        <v>12</v>
      </c>
    </row>
    <row r="220" spans="4:6" x14ac:dyDescent="0.25">
      <c r="D220" s="46" t="str">
        <f>IF('Scanning bias trial calcs'!H223&lt;='SE Trial Placement Tool'!B$6,'Scanning bias trial calcs'!H223,"")</f>
        <v/>
      </c>
      <c r="E220" s="47" t="str">
        <f ca="1">IF(B$7 = "Scanning search", 'Scanning bias trial calcs'!I223, RANDBETWEEN(0, B$5))</f>
        <v/>
      </c>
      <c r="F220" s="47">
        <f t="shared" ca="1" si="3"/>
        <v>301</v>
      </c>
    </row>
    <row r="221" spans="4:6" x14ac:dyDescent="0.25">
      <c r="D221" s="46" t="str">
        <f>IF('Scanning bias trial calcs'!H224&lt;='SE Trial Placement Tool'!B$6,'Scanning bias trial calcs'!H224,"")</f>
        <v/>
      </c>
      <c r="E221" s="47" t="str">
        <f ca="1">IF(B$7 = "Scanning search", 'Scanning bias trial calcs'!I224, RANDBETWEEN(0, B$5))</f>
        <v/>
      </c>
      <c r="F221" s="47">
        <f t="shared" ca="1" si="3"/>
        <v>237</v>
      </c>
    </row>
    <row r="222" spans="4:6" x14ac:dyDescent="0.25">
      <c r="D222" s="46" t="str">
        <f>IF('Scanning bias trial calcs'!H225&lt;='SE Trial Placement Tool'!B$6,'Scanning bias trial calcs'!H225,"")</f>
        <v/>
      </c>
      <c r="E222" s="47" t="str">
        <f ca="1">IF(B$7 = "Scanning search", 'Scanning bias trial calcs'!I225, RANDBETWEEN(0, B$5))</f>
        <v/>
      </c>
      <c r="F222" s="47">
        <f t="shared" ca="1" si="3"/>
        <v>50</v>
      </c>
    </row>
    <row r="223" spans="4:6" x14ac:dyDescent="0.25">
      <c r="D223" s="46" t="str">
        <f>IF('Scanning bias trial calcs'!H226&lt;='SE Trial Placement Tool'!B$6,'Scanning bias trial calcs'!H226,"")</f>
        <v/>
      </c>
      <c r="E223" s="47" t="str">
        <f ca="1">IF(B$7 = "Scanning search", 'Scanning bias trial calcs'!I226, RANDBETWEEN(0, B$5))</f>
        <v/>
      </c>
      <c r="F223" s="47">
        <f t="shared" ca="1" si="3"/>
        <v>319</v>
      </c>
    </row>
    <row r="224" spans="4:6" x14ac:dyDescent="0.25">
      <c r="D224" s="46" t="str">
        <f>IF('Scanning bias trial calcs'!H227&lt;='SE Trial Placement Tool'!B$6,'Scanning bias trial calcs'!H227,"")</f>
        <v/>
      </c>
      <c r="E224" s="47" t="str">
        <f ca="1">IF(B$7 = "Scanning search", 'Scanning bias trial calcs'!I227, RANDBETWEEN(0, B$5))</f>
        <v/>
      </c>
      <c r="F224" s="47">
        <f t="shared" ca="1" si="3"/>
        <v>97</v>
      </c>
    </row>
    <row r="225" spans="4:6" x14ac:dyDescent="0.25">
      <c r="D225" s="46" t="str">
        <f>IF('Scanning bias trial calcs'!H228&lt;='SE Trial Placement Tool'!B$6,'Scanning bias trial calcs'!H228,"")</f>
        <v/>
      </c>
      <c r="E225" s="47" t="str">
        <f ca="1">IF(B$7 = "Scanning search", 'Scanning bias trial calcs'!I228, RANDBETWEEN(0, B$5))</f>
        <v/>
      </c>
      <c r="F225" s="47">
        <f t="shared" ca="1" si="3"/>
        <v>153</v>
      </c>
    </row>
    <row r="226" spans="4:6" x14ac:dyDescent="0.25">
      <c r="D226" s="46" t="str">
        <f>IF('Scanning bias trial calcs'!H229&lt;='SE Trial Placement Tool'!B$6,'Scanning bias trial calcs'!H229,"")</f>
        <v/>
      </c>
      <c r="E226" s="47" t="str">
        <f ca="1">IF(B$7 = "Scanning search", 'Scanning bias trial calcs'!I229, RANDBETWEEN(0, B$5))</f>
        <v/>
      </c>
      <c r="F226" s="47">
        <f t="shared" ca="1" si="3"/>
        <v>90</v>
      </c>
    </row>
    <row r="227" spans="4:6" x14ac:dyDescent="0.25">
      <c r="D227" s="46" t="str">
        <f>IF('Scanning bias trial calcs'!H230&lt;='SE Trial Placement Tool'!B$6,'Scanning bias trial calcs'!H230,"")</f>
        <v/>
      </c>
      <c r="E227" s="47" t="str">
        <f ca="1">IF(B$7 = "Scanning search", 'Scanning bias trial calcs'!I230, RANDBETWEEN(0, B$5))</f>
        <v/>
      </c>
      <c r="F227" s="47">
        <f t="shared" ca="1" si="3"/>
        <v>24</v>
      </c>
    </row>
    <row r="228" spans="4:6" x14ac:dyDescent="0.25">
      <c r="D228" s="46" t="str">
        <f>IF('Scanning bias trial calcs'!H231&lt;='SE Trial Placement Tool'!B$6,'Scanning bias trial calcs'!H231,"")</f>
        <v/>
      </c>
      <c r="E228" s="47" t="str">
        <f ca="1">IF(B$7 = "Scanning search", 'Scanning bias trial calcs'!I231, RANDBETWEEN(0, B$5))</f>
        <v/>
      </c>
      <c r="F228" s="47">
        <f t="shared" ca="1" si="3"/>
        <v>300</v>
      </c>
    </row>
    <row r="229" spans="4:6" x14ac:dyDescent="0.25">
      <c r="D229" s="46" t="str">
        <f>IF('Scanning bias trial calcs'!H232&lt;='SE Trial Placement Tool'!B$6,'Scanning bias trial calcs'!H232,"")</f>
        <v/>
      </c>
      <c r="E229" s="47" t="str">
        <f ca="1">IF(B$7 = "Scanning search", 'Scanning bias trial calcs'!I232, RANDBETWEEN(0, B$5))</f>
        <v/>
      </c>
      <c r="F229" s="47">
        <f t="shared" ca="1" si="3"/>
        <v>49</v>
      </c>
    </row>
    <row r="230" spans="4:6" x14ac:dyDescent="0.25">
      <c r="D230" s="46" t="str">
        <f>IF('Scanning bias trial calcs'!H233&lt;='SE Trial Placement Tool'!B$6,'Scanning bias trial calcs'!H233,"")</f>
        <v/>
      </c>
      <c r="E230" s="47" t="str">
        <f ca="1">IF(B$7 = "Scanning search", 'Scanning bias trial calcs'!I233, RANDBETWEEN(0, B$5))</f>
        <v/>
      </c>
      <c r="F230" s="47">
        <f t="shared" ca="1" si="3"/>
        <v>10</v>
      </c>
    </row>
    <row r="231" spans="4:6" x14ac:dyDescent="0.25">
      <c r="D231" s="46" t="str">
        <f>IF('Scanning bias trial calcs'!H234&lt;='SE Trial Placement Tool'!B$6,'Scanning bias trial calcs'!H234,"")</f>
        <v/>
      </c>
      <c r="E231" s="47" t="str">
        <f ca="1">IF(B$7 = "Scanning search", 'Scanning bias trial calcs'!I234, RANDBETWEEN(0, B$5))</f>
        <v/>
      </c>
      <c r="F231" s="47">
        <f t="shared" ca="1" si="3"/>
        <v>106</v>
      </c>
    </row>
    <row r="232" spans="4:6" x14ac:dyDescent="0.25">
      <c r="D232" s="46" t="str">
        <f>IF('Scanning bias trial calcs'!H235&lt;='SE Trial Placement Tool'!B$6,'Scanning bias trial calcs'!H235,"")</f>
        <v/>
      </c>
      <c r="E232" s="47" t="str">
        <f ca="1">IF(B$7 = "Scanning search", 'Scanning bias trial calcs'!I235, RANDBETWEEN(0, B$5))</f>
        <v/>
      </c>
      <c r="F232" s="47">
        <f t="shared" ca="1" si="3"/>
        <v>80</v>
      </c>
    </row>
    <row r="233" spans="4:6" x14ac:dyDescent="0.25">
      <c r="D233" s="46" t="str">
        <f>IF('Scanning bias trial calcs'!H236&lt;='SE Trial Placement Tool'!B$6,'Scanning bias trial calcs'!H236,"")</f>
        <v/>
      </c>
      <c r="E233" s="47" t="str">
        <f ca="1">IF(B$7 = "Scanning search", 'Scanning bias trial calcs'!I236, RANDBETWEEN(0, B$5))</f>
        <v/>
      </c>
      <c r="F233" s="47">
        <f t="shared" ca="1" si="3"/>
        <v>96</v>
      </c>
    </row>
    <row r="234" spans="4:6" x14ac:dyDescent="0.25">
      <c r="D234" s="46" t="str">
        <f>IF('Scanning bias trial calcs'!H237&lt;='SE Trial Placement Tool'!B$6,'Scanning bias trial calcs'!H237,"")</f>
        <v/>
      </c>
      <c r="E234" s="47" t="str">
        <f ca="1">IF(B$7 = "Scanning search", 'Scanning bias trial calcs'!I237, RANDBETWEEN(0, B$5))</f>
        <v/>
      </c>
      <c r="F234" s="47">
        <f t="shared" ca="1" si="3"/>
        <v>240</v>
      </c>
    </row>
    <row r="235" spans="4:6" x14ac:dyDescent="0.25">
      <c r="D235" s="46" t="str">
        <f>IF('Scanning bias trial calcs'!H238&lt;='SE Trial Placement Tool'!B$6,'Scanning bias trial calcs'!H238,"")</f>
        <v/>
      </c>
      <c r="E235" s="47" t="str">
        <f ca="1">IF(B$7 = "Scanning search", 'Scanning bias trial calcs'!I238, RANDBETWEEN(0, B$5))</f>
        <v/>
      </c>
      <c r="F235" s="47">
        <f t="shared" ca="1" si="3"/>
        <v>36</v>
      </c>
    </row>
    <row r="236" spans="4:6" x14ac:dyDescent="0.25">
      <c r="D236" s="46" t="str">
        <f>IF('Scanning bias trial calcs'!H239&lt;='SE Trial Placement Tool'!B$6,'Scanning bias trial calcs'!H239,"")</f>
        <v/>
      </c>
      <c r="E236" s="47" t="str">
        <f ca="1">IF(B$7 = "Scanning search", 'Scanning bias trial calcs'!I239, RANDBETWEEN(0, B$5))</f>
        <v/>
      </c>
      <c r="F236" s="47">
        <f t="shared" ca="1" si="3"/>
        <v>347</v>
      </c>
    </row>
    <row r="237" spans="4:6" x14ac:dyDescent="0.25">
      <c r="D237" s="46" t="str">
        <f>IF('Scanning bias trial calcs'!H240&lt;='SE Trial Placement Tool'!B$6,'Scanning bias trial calcs'!H240,"")</f>
        <v/>
      </c>
      <c r="E237" s="47" t="str">
        <f ca="1">IF(B$7 = "Scanning search", 'Scanning bias trial calcs'!I240, RANDBETWEEN(0, B$5))</f>
        <v/>
      </c>
      <c r="F237" s="47">
        <f t="shared" ca="1" si="3"/>
        <v>45</v>
      </c>
    </row>
    <row r="238" spans="4:6" x14ac:dyDescent="0.25">
      <c r="D238" s="46" t="str">
        <f>IF('Scanning bias trial calcs'!H241&lt;='SE Trial Placement Tool'!B$6,'Scanning bias trial calcs'!H241,"")</f>
        <v/>
      </c>
      <c r="E238" s="47" t="str">
        <f ca="1">IF(B$7 = "Scanning search", 'Scanning bias trial calcs'!I241, RANDBETWEEN(0, B$5))</f>
        <v/>
      </c>
      <c r="F238" s="47">
        <f t="shared" ca="1" si="3"/>
        <v>321</v>
      </c>
    </row>
    <row r="239" spans="4:6" x14ac:dyDescent="0.25">
      <c r="D239" s="46" t="str">
        <f>IF('Scanning bias trial calcs'!H242&lt;='SE Trial Placement Tool'!B$6,'Scanning bias trial calcs'!H242,"")</f>
        <v/>
      </c>
      <c r="E239" s="47" t="str">
        <f ca="1">IF(B$7 = "Scanning search", 'Scanning bias trial calcs'!I242, RANDBETWEEN(0, B$5))</f>
        <v/>
      </c>
      <c r="F239" s="47">
        <f t="shared" ca="1" si="3"/>
        <v>70</v>
      </c>
    </row>
    <row r="240" spans="4:6" x14ac:dyDescent="0.25">
      <c r="D240" s="46" t="str">
        <f>IF('Scanning bias trial calcs'!H243&lt;='SE Trial Placement Tool'!B$6,'Scanning bias trial calcs'!H243,"")</f>
        <v/>
      </c>
      <c r="E240" s="47" t="str">
        <f ca="1">IF(B$7 = "Scanning search", 'Scanning bias trial calcs'!I243, RANDBETWEEN(0, B$5))</f>
        <v/>
      </c>
      <c r="F240" s="47">
        <f t="shared" ca="1" si="3"/>
        <v>78</v>
      </c>
    </row>
    <row r="241" spans="4:6" x14ac:dyDescent="0.25">
      <c r="D241" s="46" t="str">
        <f>IF('Scanning bias trial calcs'!H244&lt;='SE Trial Placement Tool'!B$6,'Scanning bias trial calcs'!H244,"")</f>
        <v/>
      </c>
      <c r="E241" s="47" t="str">
        <f ca="1">IF(B$7 = "Scanning search", 'Scanning bias trial calcs'!I244, RANDBETWEEN(0, B$5))</f>
        <v/>
      </c>
      <c r="F241" s="47">
        <f t="shared" ca="1" si="3"/>
        <v>145</v>
      </c>
    </row>
    <row r="242" spans="4:6" x14ac:dyDescent="0.25">
      <c r="D242" s="46" t="str">
        <f>IF('Scanning bias trial calcs'!H245&lt;='SE Trial Placement Tool'!B$6,'Scanning bias trial calcs'!H245,"")</f>
        <v/>
      </c>
      <c r="E242" s="47" t="str">
        <f ca="1">IF(B$7 = "Scanning search", 'Scanning bias trial calcs'!I245, RANDBETWEEN(0, B$5))</f>
        <v/>
      </c>
      <c r="F242" s="47">
        <f t="shared" ca="1" si="3"/>
        <v>93</v>
      </c>
    </row>
    <row r="243" spans="4:6" x14ac:dyDescent="0.25">
      <c r="D243" s="46" t="str">
        <f>IF('Scanning bias trial calcs'!H246&lt;='SE Trial Placement Tool'!B$6,'Scanning bias trial calcs'!H246,"")</f>
        <v/>
      </c>
      <c r="E243" s="47" t="str">
        <f ca="1">IF(B$7 = "Scanning search", 'Scanning bias trial calcs'!I246, RANDBETWEEN(0, B$5))</f>
        <v/>
      </c>
      <c r="F243" s="47">
        <f t="shared" ca="1" si="3"/>
        <v>253</v>
      </c>
    </row>
    <row r="244" spans="4:6" x14ac:dyDescent="0.25">
      <c r="D244" s="46" t="str">
        <f>IF('Scanning bias trial calcs'!H247&lt;='SE Trial Placement Tool'!B$6,'Scanning bias trial calcs'!H247,"")</f>
        <v/>
      </c>
      <c r="E244" s="47" t="str">
        <f ca="1">IF(B$7 = "Scanning search", 'Scanning bias trial calcs'!I247, RANDBETWEEN(0, B$5))</f>
        <v/>
      </c>
      <c r="F244" s="47">
        <f t="shared" ca="1" si="3"/>
        <v>171</v>
      </c>
    </row>
    <row r="245" spans="4:6" x14ac:dyDescent="0.25">
      <c r="D245" s="46" t="str">
        <f>IF('Scanning bias trial calcs'!H248&lt;='SE Trial Placement Tool'!B$6,'Scanning bias trial calcs'!H248,"")</f>
        <v/>
      </c>
      <c r="E245" s="47" t="str">
        <f ca="1">IF(B$7 = "Scanning search", 'Scanning bias trial calcs'!I248, RANDBETWEEN(0, B$5))</f>
        <v/>
      </c>
      <c r="F245" s="47">
        <f t="shared" ca="1" si="3"/>
        <v>208</v>
      </c>
    </row>
    <row r="246" spans="4:6" x14ac:dyDescent="0.25">
      <c r="D246" s="46" t="str">
        <f>IF('Scanning bias trial calcs'!H249&lt;='SE Trial Placement Tool'!B$6,'Scanning bias trial calcs'!H249,"")</f>
        <v/>
      </c>
      <c r="E246" s="47" t="str">
        <f ca="1">IF(B$7 = "Scanning search", 'Scanning bias trial calcs'!I249, RANDBETWEEN(0, B$5))</f>
        <v/>
      </c>
      <c r="F246" s="47">
        <f t="shared" ca="1" si="3"/>
        <v>332</v>
      </c>
    </row>
    <row r="247" spans="4:6" x14ac:dyDescent="0.25">
      <c r="D247" s="46" t="str">
        <f>IF('Scanning bias trial calcs'!H250&lt;='SE Trial Placement Tool'!B$6,'Scanning bias trial calcs'!H250,"")</f>
        <v/>
      </c>
      <c r="E247" s="47" t="str">
        <f ca="1">IF(B$7 = "Scanning search", 'Scanning bias trial calcs'!I250, RANDBETWEEN(0, B$5))</f>
        <v/>
      </c>
      <c r="F247" s="47">
        <f t="shared" ca="1" si="3"/>
        <v>195</v>
      </c>
    </row>
    <row r="248" spans="4:6" x14ac:dyDescent="0.25">
      <c r="D248" s="46" t="str">
        <f>IF('Scanning bias trial calcs'!H251&lt;='SE Trial Placement Tool'!B$6,'Scanning bias trial calcs'!H251,"")</f>
        <v/>
      </c>
      <c r="E248" s="47" t="str">
        <f ca="1">IF(B$7 = "Scanning search", 'Scanning bias trial calcs'!I251, RANDBETWEEN(0, B$5))</f>
        <v/>
      </c>
      <c r="F248" s="47">
        <f t="shared" ca="1" si="3"/>
        <v>83</v>
      </c>
    </row>
    <row r="249" spans="4:6" x14ac:dyDescent="0.25">
      <c r="D249" s="46" t="str">
        <f>IF('Scanning bias trial calcs'!H252&lt;='SE Trial Placement Tool'!B$6,'Scanning bias trial calcs'!H252,"")</f>
        <v/>
      </c>
      <c r="E249" s="47" t="str">
        <f ca="1">IF(B$7 = "Scanning search", 'Scanning bias trial calcs'!I252, RANDBETWEEN(0, B$5))</f>
        <v/>
      </c>
      <c r="F249" s="47">
        <f t="shared" ca="1" si="3"/>
        <v>262</v>
      </c>
    </row>
    <row r="250" spans="4:6" x14ac:dyDescent="0.25">
      <c r="D250" s="46" t="str">
        <f>IF('Scanning bias trial calcs'!H253&lt;='SE Trial Placement Tool'!B$6,'Scanning bias trial calcs'!H253,"")</f>
        <v/>
      </c>
      <c r="E250" s="47" t="str">
        <f ca="1">IF(B$7 = "Scanning search", 'Scanning bias trial calcs'!I253, RANDBETWEEN(0, B$5))</f>
        <v/>
      </c>
      <c r="F250" s="47">
        <f t="shared" ca="1" si="3"/>
        <v>325</v>
      </c>
    </row>
    <row r="251" spans="4:6" x14ac:dyDescent="0.25">
      <c r="D251" s="46" t="str">
        <f>IF('Scanning bias trial calcs'!H254&lt;='SE Trial Placement Tool'!B$6,'Scanning bias trial calcs'!H254,"")</f>
        <v/>
      </c>
      <c r="E251" s="47" t="str">
        <f ca="1">IF(B$7 = "Scanning search", 'Scanning bias trial calcs'!I254, RANDBETWEEN(0, B$5))</f>
        <v/>
      </c>
      <c r="F251" s="47">
        <f t="shared" ca="1" si="3"/>
        <v>94</v>
      </c>
    </row>
    <row r="252" spans="4:6" x14ac:dyDescent="0.25">
      <c r="D252" s="46" t="str">
        <f>IF('Scanning bias trial calcs'!H255&lt;='SE Trial Placement Tool'!B$6,'Scanning bias trial calcs'!H255,"")</f>
        <v/>
      </c>
      <c r="E252" s="47" t="str">
        <f ca="1">IF(B$7 = "Scanning search", 'Scanning bias trial calcs'!I255, RANDBETWEEN(0, B$5))</f>
        <v/>
      </c>
      <c r="F252" s="47">
        <f t="shared" ca="1" si="3"/>
        <v>127</v>
      </c>
    </row>
    <row r="253" spans="4:6" x14ac:dyDescent="0.25">
      <c r="D253" s="46" t="str">
        <f>IF('Scanning bias trial calcs'!H256&lt;='SE Trial Placement Tool'!B$6,'Scanning bias trial calcs'!H256,"")</f>
        <v/>
      </c>
      <c r="E253" s="47" t="str">
        <f ca="1">IF(B$7 = "Scanning search", 'Scanning bias trial calcs'!I256, RANDBETWEEN(0, B$5))</f>
        <v/>
      </c>
      <c r="F253" s="47">
        <f t="shared" ca="1" si="3"/>
        <v>174</v>
      </c>
    </row>
    <row r="254" spans="4:6" x14ac:dyDescent="0.25">
      <c r="D254" s="46" t="str">
        <f>IF('Scanning bias trial calcs'!H257&lt;='SE Trial Placement Tool'!B$6,'Scanning bias trial calcs'!H257,"")</f>
        <v/>
      </c>
      <c r="E254" s="47" t="str">
        <f ca="1">IF(B$7 = "Scanning search", 'Scanning bias trial calcs'!I257, RANDBETWEEN(0, B$5))</f>
        <v/>
      </c>
      <c r="F254" s="47">
        <f t="shared" ca="1" si="3"/>
        <v>314</v>
      </c>
    </row>
    <row r="255" spans="4:6" x14ac:dyDescent="0.25">
      <c r="D255" s="46" t="str">
        <f>IF('Scanning bias trial calcs'!H258&lt;='SE Trial Placement Tool'!B$6,'Scanning bias trial calcs'!H258,"")</f>
        <v/>
      </c>
      <c r="E255" s="47" t="str">
        <f ca="1">IF(B$7 = "Scanning search", 'Scanning bias trial calcs'!I258, RANDBETWEEN(0, B$5))</f>
        <v/>
      </c>
      <c r="F255" s="47">
        <f t="shared" ca="1" si="3"/>
        <v>151</v>
      </c>
    </row>
    <row r="256" spans="4:6" x14ac:dyDescent="0.25">
      <c r="D256" s="46" t="str">
        <f>IF('Scanning bias trial calcs'!H259&lt;='SE Trial Placement Tool'!B$6,'Scanning bias trial calcs'!H259,"")</f>
        <v/>
      </c>
      <c r="E256" s="47" t="str">
        <f ca="1">IF(B$7 = "Scanning search", 'Scanning bias trial calcs'!I259, RANDBETWEEN(0, B$5))</f>
        <v/>
      </c>
      <c r="F256" s="47">
        <f t="shared" ca="1" si="3"/>
        <v>354</v>
      </c>
    </row>
    <row r="257" spans="4:6" x14ac:dyDescent="0.25">
      <c r="D257" s="46" t="str">
        <f>IF('Scanning bias trial calcs'!H260&lt;='SE Trial Placement Tool'!B$6,'Scanning bias trial calcs'!H260,"")</f>
        <v/>
      </c>
      <c r="E257" s="47" t="str">
        <f ca="1">IF(B$7 = "Scanning search", 'Scanning bias trial calcs'!I260, RANDBETWEEN(0, B$5))</f>
        <v/>
      </c>
      <c r="F257" s="47">
        <f t="shared" ca="1" si="3"/>
        <v>96</v>
      </c>
    </row>
    <row r="258" spans="4:6" x14ac:dyDescent="0.25">
      <c r="D258" s="46" t="str">
        <f>IF('Scanning bias trial calcs'!H261&lt;='SE Trial Placement Tool'!B$6,'Scanning bias trial calcs'!H261,"")</f>
        <v/>
      </c>
      <c r="E258" s="47" t="str">
        <f ca="1">IF(B$7 = "Scanning search", 'Scanning bias trial calcs'!I261, RANDBETWEEN(0, B$5))</f>
        <v/>
      </c>
      <c r="F258" s="47">
        <f t="shared" ca="1" si="3"/>
        <v>9</v>
      </c>
    </row>
    <row r="259" spans="4:6" x14ac:dyDescent="0.25">
      <c r="D259" s="46" t="str">
        <f>IF('Scanning bias trial calcs'!H262&lt;='SE Trial Placement Tool'!B$6,'Scanning bias trial calcs'!H262,"")</f>
        <v/>
      </c>
      <c r="E259" s="47" t="str">
        <f ca="1">IF(B$7 = "Scanning search", 'Scanning bias trial calcs'!I262, RANDBETWEEN(0, B$5))</f>
        <v/>
      </c>
      <c r="F259" s="47">
        <f t="shared" ref="F259:F322" ca="1" si="4">IF(B$7 = "Road and pad", "On RAP surface", RANDBETWEEN(0,360))</f>
        <v>180</v>
      </c>
    </row>
    <row r="260" spans="4:6" x14ac:dyDescent="0.25">
      <c r="D260" s="46" t="str">
        <f>IF('Scanning bias trial calcs'!H263&lt;='SE Trial Placement Tool'!B$6,'Scanning bias trial calcs'!H263,"")</f>
        <v/>
      </c>
      <c r="E260" s="47" t="str">
        <f ca="1">IF(B$7 = "Scanning search", 'Scanning bias trial calcs'!I263, RANDBETWEEN(0, B$5))</f>
        <v/>
      </c>
      <c r="F260" s="47">
        <f t="shared" ca="1" si="4"/>
        <v>29</v>
      </c>
    </row>
    <row r="261" spans="4:6" x14ac:dyDescent="0.25">
      <c r="D261" s="46" t="str">
        <f>IF('Scanning bias trial calcs'!H264&lt;='SE Trial Placement Tool'!B$6,'Scanning bias trial calcs'!H264,"")</f>
        <v/>
      </c>
      <c r="E261" s="47" t="str">
        <f ca="1">IF(B$7 = "Scanning search", 'Scanning bias trial calcs'!I264, RANDBETWEEN(0, B$5))</f>
        <v/>
      </c>
      <c r="F261" s="47">
        <f t="shared" ca="1" si="4"/>
        <v>310</v>
      </c>
    </row>
    <row r="262" spans="4:6" x14ac:dyDescent="0.25">
      <c r="D262" s="46" t="str">
        <f>IF('Scanning bias trial calcs'!H265&lt;='SE Trial Placement Tool'!B$6,'Scanning bias trial calcs'!H265,"")</f>
        <v/>
      </c>
      <c r="E262" s="47" t="str">
        <f ca="1">IF(B$7 = "Scanning search", 'Scanning bias trial calcs'!I265, RANDBETWEEN(0, B$5))</f>
        <v/>
      </c>
      <c r="F262" s="47">
        <f t="shared" ca="1" si="4"/>
        <v>220</v>
      </c>
    </row>
    <row r="263" spans="4:6" x14ac:dyDescent="0.25">
      <c r="D263" s="46" t="str">
        <f>IF('Scanning bias trial calcs'!H266&lt;='SE Trial Placement Tool'!B$6,'Scanning bias trial calcs'!H266,"")</f>
        <v/>
      </c>
      <c r="E263" s="47" t="str">
        <f ca="1">IF(B$7 = "Scanning search", 'Scanning bias trial calcs'!I266, RANDBETWEEN(0, B$5))</f>
        <v/>
      </c>
      <c r="F263" s="47">
        <f t="shared" ca="1" si="4"/>
        <v>44</v>
      </c>
    </row>
    <row r="264" spans="4:6" x14ac:dyDescent="0.25">
      <c r="D264" s="46" t="str">
        <f>IF('Scanning bias trial calcs'!H267&lt;='SE Trial Placement Tool'!B$6,'Scanning bias trial calcs'!H267,"")</f>
        <v/>
      </c>
      <c r="E264" s="47" t="str">
        <f ca="1">IF(B$7 = "Scanning search", 'Scanning bias trial calcs'!I267, RANDBETWEEN(0, B$5))</f>
        <v/>
      </c>
      <c r="F264" s="47">
        <f t="shared" ca="1" si="4"/>
        <v>283</v>
      </c>
    </row>
    <row r="265" spans="4:6" x14ac:dyDescent="0.25">
      <c r="D265" s="46" t="str">
        <f>IF('Scanning bias trial calcs'!H268&lt;='SE Trial Placement Tool'!B$6,'Scanning bias trial calcs'!H268,"")</f>
        <v/>
      </c>
      <c r="E265" s="47" t="str">
        <f ca="1">IF(B$7 = "Scanning search", 'Scanning bias trial calcs'!I268, RANDBETWEEN(0, B$5))</f>
        <v/>
      </c>
      <c r="F265" s="47">
        <f t="shared" ca="1" si="4"/>
        <v>91</v>
      </c>
    </row>
    <row r="266" spans="4:6" x14ac:dyDescent="0.25">
      <c r="D266" s="46" t="str">
        <f>IF('Scanning bias trial calcs'!H269&lt;='SE Trial Placement Tool'!B$6,'Scanning bias trial calcs'!H269,"")</f>
        <v/>
      </c>
      <c r="E266" s="47" t="str">
        <f ca="1">IF(B$7 = "Scanning search", 'Scanning bias trial calcs'!I269, RANDBETWEEN(0, B$5))</f>
        <v/>
      </c>
      <c r="F266" s="47">
        <f t="shared" ca="1" si="4"/>
        <v>202</v>
      </c>
    </row>
    <row r="267" spans="4:6" x14ac:dyDescent="0.25">
      <c r="D267" s="46" t="str">
        <f>IF('Scanning bias trial calcs'!H270&lt;='SE Trial Placement Tool'!B$6,'Scanning bias trial calcs'!H270,"")</f>
        <v/>
      </c>
      <c r="E267" s="47" t="str">
        <f ca="1">IF(B$7 = "Scanning search", 'Scanning bias trial calcs'!I270, RANDBETWEEN(0, B$5))</f>
        <v/>
      </c>
      <c r="F267" s="47">
        <f t="shared" ca="1" si="4"/>
        <v>242</v>
      </c>
    </row>
    <row r="268" spans="4:6" x14ac:dyDescent="0.25">
      <c r="D268" s="46" t="str">
        <f>IF('Scanning bias trial calcs'!H271&lt;='SE Trial Placement Tool'!B$6,'Scanning bias trial calcs'!H271,"")</f>
        <v/>
      </c>
      <c r="E268" s="47" t="str">
        <f ca="1">IF(B$7 = "Scanning search", 'Scanning bias trial calcs'!I271, RANDBETWEEN(0, B$5))</f>
        <v/>
      </c>
      <c r="F268" s="47">
        <f t="shared" ca="1" si="4"/>
        <v>327</v>
      </c>
    </row>
    <row r="269" spans="4:6" x14ac:dyDescent="0.25">
      <c r="D269" s="46" t="str">
        <f>IF('Scanning bias trial calcs'!H272&lt;='SE Trial Placement Tool'!B$6,'Scanning bias trial calcs'!H272,"")</f>
        <v/>
      </c>
      <c r="E269" s="47" t="str">
        <f ca="1">IF(B$7 = "Scanning search", 'Scanning bias trial calcs'!I272, RANDBETWEEN(0, B$5))</f>
        <v/>
      </c>
      <c r="F269" s="47">
        <f t="shared" ca="1" si="4"/>
        <v>290</v>
      </c>
    </row>
    <row r="270" spans="4:6" x14ac:dyDescent="0.25">
      <c r="D270" s="46" t="str">
        <f>IF('Scanning bias trial calcs'!H273&lt;='SE Trial Placement Tool'!B$6,'Scanning bias trial calcs'!H273,"")</f>
        <v/>
      </c>
      <c r="E270" s="47" t="str">
        <f ca="1">IF(B$7 = "Scanning search", 'Scanning bias trial calcs'!I273, RANDBETWEEN(0, B$5))</f>
        <v/>
      </c>
      <c r="F270" s="47">
        <f t="shared" ca="1" si="4"/>
        <v>294</v>
      </c>
    </row>
    <row r="271" spans="4:6" x14ac:dyDescent="0.25">
      <c r="D271" s="46" t="str">
        <f>IF('Scanning bias trial calcs'!H274&lt;='SE Trial Placement Tool'!B$6,'Scanning bias trial calcs'!H274,"")</f>
        <v/>
      </c>
      <c r="E271" s="47" t="str">
        <f ca="1">IF(B$7 = "Scanning search", 'Scanning bias trial calcs'!I274, RANDBETWEEN(0, B$5))</f>
        <v/>
      </c>
      <c r="F271" s="47">
        <f t="shared" ca="1" si="4"/>
        <v>306</v>
      </c>
    </row>
    <row r="272" spans="4:6" x14ac:dyDescent="0.25">
      <c r="D272" s="46" t="str">
        <f>IF('Scanning bias trial calcs'!H275&lt;='SE Trial Placement Tool'!B$6,'Scanning bias trial calcs'!H275,"")</f>
        <v/>
      </c>
      <c r="E272" s="47" t="str">
        <f ca="1">IF(B$7 = "Scanning search", 'Scanning bias trial calcs'!I275, RANDBETWEEN(0, B$5))</f>
        <v/>
      </c>
      <c r="F272" s="47">
        <f t="shared" ca="1" si="4"/>
        <v>204</v>
      </c>
    </row>
    <row r="273" spans="4:6" x14ac:dyDescent="0.25">
      <c r="D273" s="46" t="str">
        <f>IF('Scanning bias trial calcs'!H276&lt;='SE Trial Placement Tool'!B$6,'Scanning bias trial calcs'!H276,"")</f>
        <v/>
      </c>
      <c r="E273" s="47" t="str">
        <f ca="1">IF(B$7 = "Scanning search", 'Scanning bias trial calcs'!I276, RANDBETWEEN(0, B$5))</f>
        <v/>
      </c>
      <c r="F273" s="47">
        <f t="shared" ca="1" si="4"/>
        <v>284</v>
      </c>
    </row>
    <row r="274" spans="4:6" x14ac:dyDescent="0.25">
      <c r="D274" s="46" t="str">
        <f>IF('Scanning bias trial calcs'!H277&lt;='SE Trial Placement Tool'!B$6,'Scanning bias trial calcs'!H277,"")</f>
        <v/>
      </c>
      <c r="E274" s="47" t="str">
        <f ca="1">IF(B$7 = "Scanning search", 'Scanning bias trial calcs'!I277, RANDBETWEEN(0, B$5))</f>
        <v/>
      </c>
      <c r="F274" s="47">
        <f t="shared" ca="1" si="4"/>
        <v>265</v>
      </c>
    </row>
    <row r="275" spans="4:6" x14ac:dyDescent="0.25">
      <c r="D275" s="46" t="str">
        <f>IF('Scanning bias trial calcs'!H278&lt;='SE Trial Placement Tool'!B$6,'Scanning bias trial calcs'!H278,"")</f>
        <v/>
      </c>
      <c r="E275" s="47" t="str">
        <f ca="1">IF(B$7 = "Scanning search", 'Scanning bias trial calcs'!I278, RANDBETWEEN(0, B$5))</f>
        <v/>
      </c>
      <c r="F275" s="47">
        <f t="shared" ca="1" si="4"/>
        <v>206</v>
      </c>
    </row>
    <row r="276" spans="4:6" x14ac:dyDescent="0.25">
      <c r="D276" s="46" t="str">
        <f>IF('Scanning bias trial calcs'!H279&lt;='SE Trial Placement Tool'!B$6,'Scanning bias trial calcs'!H279,"")</f>
        <v/>
      </c>
      <c r="E276" s="47" t="str">
        <f ca="1">IF(B$7 = "Scanning search", 'Scanning bias trial calcs'!I279, RANDBETWEEN(0, B$5))</f>
        <v/>
      </c>
      <c r="F276" s="47">
        <f t="shared" ca="1" si="4"/>
        <v>212</v>
      </c>
    </row>
    <row r="277" spans="4:6" x14ac:dyDescent="0.25">
      <c r="D277" s="46" t="str">
        <f>IF('Scanning bias trial calcs'!H280&lt;='SE Trial Placement Tool'!B$6,'Scanning bias trial calcs'!H280,"")</f>
        <v/>
      </c>
      <c r="E277" s="47" t="str">
        <f ca="1">IF(B$7 = "Scanning search", 'Scanning bias trial calcs'!I280, RANDBETWEEN(0, B$5))</f>
        <v/>
      </c>
      <c r="F277" s="47">
        <f t="shared" ca="1" si="4"/>
        <v>119</v>
      </c>
    </row>
    <row r="278" spans="4:6" x14ac:dyDescent="0.25">
      <c r="D278" s="46" t="str">
        <f>IF('Scanning bias trial calcs'!H281&lt;='SE Trial Placement Tool'!B$6,'Scanning bias trial calcs'!H281,"")</f>
        <v/>
      </c>
      <c r="E278" s="47" t="str">
        <f ca="1">IF(B$7 = "Scanning search", 'Scanning bias trial calcs'!I281, RANDBETWEEN(0, B$5))</f>
        <v/>
      </c>
      <c r="F278" s="47">
        <f t="shared" ca="1" si="4"/>
        <v>12</v>
      </c>
    </row>
    <row r="279" spans="4:6" x14ac:dyDescent="0.25">
      <c r="D279" s="46" t="str">
        <f>IF('Scanning bias trial calcs'!H282&lt;='SE Trial Placement Tool'!B$6,'Scanning bias trial calcs'!H282,"")</f>
        <v/>
      </c>
      <c r="E279" s="47" t="str">
        <f ca="1">IF(B$7 = "Scanning search", 'Scanning bias trial calcs'!I282, RANDBETWEEN(0, B$5))</f>
        <v/>
      </c>
      <c r="F279" s="47">
        <f t="shared" ca="1" si="4"/>
        <v>298</v>
      </c>
    </row>
    <row r="280" spans="4:6" x14ac:dyDescent="0.25">
      <c r="D280" s="46" t="str">
        <f>IF('Scanning bias trial calcs'!H283&lt;='SE Trial Placement Tool'!B$6,'Scanning bias trial calcs'!H283,"")</f>
        <v/>
      </c>
      <c r="E280" s="47" t="str">
        <f ca="1">IF(B$7 = "Scanning search", 'Scanning bias trial calcs'!I283, RANDBETWEEN(0, B$5))</f>
        <v/>
      </c>
      <c r="F280" s="47">
        <f t="shared" ca="1" si="4"/>
        <v>183</v>
      </c>
    </row>
    <row r="281" spans="4:6" x14ac:dyDescent="0.25">
      <c r="D281" s="46" t="str">
        <f>IF('Scanning bias trial calcs'!H284&lt;='SE Trial Placement Tool'!B$6,'Scanning bias trial calcs'!H284,"")</f>
        <v/>
      </c>
      <c r="E281" s="47" t="str">
        <f ca="1">IF(B$7 = "Scanning search", 'Scanning bias trial calcs'!I284, RANDBETWEEN(0, B$5))</f>
        <v/>
      </c>
      <c r="F281" s="47">
        <f t="shared" ca="1" si="4"/>
        <v>198</v>
      </c>
    </row>
    <row r="282" spans="4:6" x14ac:dyDescent="0.25">
      <c r="D282" s="46" t="str">
        <f>IF('Scanning bias trial calcs'!H285&lt;='SE Trial Placement Tool'!B$6,'Scanning bias trial calcs'!H285,"")</f>
        <v/>
      </c>
      <c r="E282" s="47" t="str">
        <f ca="1">IF(B$7 = "Scanning search", 'Scanning bias trial calcs'!I285, RANDBETWEEN(0, B$5))</f>
        <v/>
      </c>
      <c r="F282" s="47">
        <f t="shared" ca="1" si="4"/>
        <v>30</v>
      </c>
    </row>
    <row r="283" spans="4:6" x14ac:dyDescent="0.25">
      <c r="D283" s="46" t="str">
        <f>IF('Scanning bias trial calcs'!H286&lt;='SE Trial Placement Tool'!B$6,'Scanning bias trial calcs'!H286,"")</f>
        <v/>
      </c>
      <c r="E283" s="47" t="str">
        <f ca="1">IF(B$7 = "Scanning search", 'Scanning bias trial calcs'!I286, RANDBETWEEN(0, B$5))</f>
        <v/>
      </c>
      <c r="F283" s="47">
        <f t="shared" ca="1" si="4"/>
        <v>19</v>
      </c>
    </row>
    <row r="284" spans="4:6" x14ac:dyDescent="0.25">
      <c r="D284" s="46" t="str">
        <f>IF('Scanning bias trial calcs'!H287&lt;='SE Trial Placement Tool'!B$6,'Scanning bias trial calcs'!H287,"")</f>
        <v/>
      </c>
      <c r="E284" s="47" t="str">
        <f ca="1">IF(B$7 = "Scanning search", 'Scanning bias trial calcs'!I287, RANDBETWEEN(0, B$5))</f>
        <v/>
      </c>
      <c r="F284" s="47">
        <f t="shared" ca="1" si="4"/>
        <v>346</v>
      </c>
    </row>
    <row r="285" spans="4:6" x14ac:dyDescent="0.25">
      <c r="D285" s="46" t="str">
        <f>IF('Scanning bias trial calcs'!H288&lt;='SE Trial Placement Tool'!B$6,'Scanning bias trial calcs'!H288,"")</f>
        <v/>
      </c>
      <c r="E285" s="47" t="str">
        <f ca="1">IF(B$7 = "Scanning search", 'Scanning bias trial calcs'!I288, RANDBETWEEN(0, B$5))</f>
        <v/>
      </c>
      <c r="F285" s="47">
        <f t="shared" ca="1" si="4"/>
        <v>263</v>
      </c>
    </row>
    <row r="286" spans="4:6" x14ac:dyDescent="0.25">
      <c r="D286" s="46" t="str">
        <f>IF('Scanning bias trial calcs'!H289&lt;='SE Trial Placement Tool'!B$6,'Scanning bias trial calcs'!H289,"")</f>
        <v/>
      </c>
      <c r="E286" s="47" t="str">
        <f ca="1">IF(B$7 = "Scanning search", 'Scanning bias trial calcs'!I289, RANDBETWEEN(0, B$5))</f>
        <v/>
      </c>
      <c r="F286" s="47">
        <f t="shared" ca="1" si="4"/>
        <v>218</v>
      </c>
    </row>
    <row r="287" spans="4:6" x14ac:dyDescent="0.25">
      <c r="D287" s="46" t="str">
        <f>IF('Scanning bias trial calcs'!H290&lt;='SE Trial Placement Tool'!B$6,'Scanning bias trial calcs'!H290,"")</f>
        <v/>
      </c>
      <c r="E287" s="47" t="str">
        <f ca="1">IF(B$7 = "Scanning search", 'Scanning bias trial calcs'!I290, RANDBETWEEN(0, B$5))</f>
        <v/>
      </c>
      <c r="F287" s="47">
        <f t="shared" ca="1" si="4"/>
        <v>171</v>
      </c>
    </row>
    <row r="288" spans="4:6" x14ac:dyDescent="0.25">
      <c r="D288" s="46" t="str">
        <f>IF('Scanning bias trial calcs'!H291&lt;='SE Trial Placement Tool'!B$6,'Scanning bias trial calcs'!H291,"")</f>
        <v/>
      </c>
      <c r="E288" s="47" t="str">
        <f ca="1">IF(B$7 = "Scanning search", 'Scanning bias trial calcs'!I291, RANDBETWEEN(0, B$5))</f>
        <v/>
      </c>
      <c r="F288" s="47">
        <f t="shared" ca="1" si="4"/>
        <v>330</v>
      </c>
    </row>
    <row r="289" spans="4:6" x14ac:dyDescent="0.25">
      <c r="D289" s="46" t="str">
        <f>IF('Scanning bias trial calcs'!H292&lt;='SE Trial Placement Tool'!B$6,'Scanning bias trial calcs'!H292,"")</f>
        <v/>
      </c>
      <c r="E289" s="47" t="str">
        <f ca="1">IF(B$7 = "Scanning search", 'Scanning bias trial calcs'!I292, RANDBETWEEN(0, B$5))</f>
        <v/>
      </c>
      <c r="F289" s="47">
        <f t="shared" ca="1" si="4"/>
        <v>284</v>
      </c>
    </row>
    <row r="290" spans="4:6" x14ac:dyDescent="0.25">
      <c r="D290" s="46" t="str">
        <f>IF('Scanning bias trial calcs'!H293&lt;='SE Trial Placement Tool'!B$6,'Scanning bias trial calcs'!H293,"")</f>
        <v/>
      </c>
      <c r="E290" s="47" t="str">
        <f ca="1">IF(B$7 = "Scanning search", 'Scanning bias trial calcs'!I293, RANDBETWEEN(0, B$5))</f>
        <v/>
      </c>
      <c r="F290" s="47">
        <f t="shared" ca="1" si="4"/>
        <v>295</v>
      </c>
    </row>
    <row r="291" spans="4:6" x14ac:dyDescent="0.25">
      <c r="D291" s="46" t="str">
        <f>IF('Scanning bias trial calcs'!H294&lt;='SE Trial Placement Tool'!B$6,'Scanning bias trial calcs'!H294,"")</f>
        <v/>
      </c>
      <c r="E291" s="47" t="str">
        <f ca="1">IF(B$7 = "Scanning search", 'Scanning bias trial calcs'!I294, RANDBETWEEN(0, B$5))</f>
        <v/>
      </c>
      <c r="F291" s="47">
        <f t="shared" ca="1" si="4"/>
        <v>284</v>
      </c>
    </row>
    <row r="292" spans="4:6" x14ac:dyDescent="0.25">
      <c r="D292" s="46" t="str">
        <f>IF('Scanning bias trial calcs'!H295&lt;='SE Trial Placement Tool'!B$6,'Scanning bias trial calcs'!H295,"")</f>
        <v/>
      </c>
      <c r="E292" s="47" t="str">
        <f ca="1">IF(B$7 = "Scanning search", 'Scanning bias trial calcs'!I295, RANDBETWEEN(0, B$5))</f>
        <v/>
      </c>
      <c r="F292" s="47">
        <f t="shared" ca="1" si="4"/>
        <v>184</v>
      </c>
    </row>
    <row r="293" spans="4:6" x14ac:dyDescent="0.25">
      <c r="D293" s="46" t="str">
        <f>IF('Scanning bias trial calcs'!H296&lt;='SE Trial Placement Tool'!B$6,'Scanning bias trial calcs'!H296,"")</f>
        <v/>
      </c>
      <c r="E293" s="47" t="str">
        <f ca="1">IF(B$7 = "Scanning search", 'Scanning bias trial calcs'!I296, RANDBETWEEN(0, B$5))</f>
        <v/>
      </c>
      <c r="F293" s="47">
        <f t="shared" ca="1" si="4"/>
        <v>50</v>
      </c>
    </row>
    <row r="294" spans="4:6" x14ac:dyDescent="0.25">
      <c r="D294" s="46" t="str">
        <f>IF('Scanning bias trial calcs'!H297&lt;='SE Trial Placement Tool'!B$6,'Scanning bias trial calcs'!H297,"")</f>
        <v/>
      </c>
      <c r="E294" s="47" t="str">
        <f ca="1">IF(B$7 = "Scanning search", 'Scanning bias trial calcs'!I297, RANDBETWEEN(0, B$5))</f>
        <v/>
      </c>
      <c r="F294" s="47">
        <f t="shared" ca="1" si="4"/>
        <v>90</v>
      </c>
    </row>
    <row r="295" spans="4:6" x14ac:dyDescent="0.25">
      <c r="D295" s="46" t="str">
        <f>IF('Scanning bias trial calcs'!H298&lt;='SE Trial Placement Tool'!B$6,'Scanning bias trial calcs'!H298,"")</f>
        <v/>
      </c>
      <c r="E295" s="47" t="str">
        <f ca="1">IF(B$7 = "Scanning search", 'Scanning bias trial calcs'!I298, RANDBETWEEN(0, B$5))</f>
        <v/>
      </c>
      <c r="F295" s="47">
        <f t="shared" ca="1" si="4"/>
        <v>287</v>
      </c>
    </row>
    <row r="296" spans="4:6" x14ac:dyDescent="0.25">
      <c r="D296" s="46" t="str">
        <f>IF('Scanning bias trial calcs'!H299&lt;='SE Trial Placement Tool'!B$6,'Scanning bias trial calcs'!H299,"")</f>
        <v/>
      </c>
      <c r="E296" s="47" t="str">
        <f ca="1">IF(B$7 = "Scanning search", 'Scanning bias trial calcs'!I299, RANDBETWEEN(0, B$5))</f>
        <v/>
      </c>
      <c r="F296" s="47">
        <f t="shared" ca="1" si="4"/>
        <v>345</v>
      </c>
    </row>
    <row r="297" spans="4:6" x14ac:dyDescent="0.25">
      <c r="D297" s="46" t="str">
        <f>IF('Scanning bias trial calcs'!H300&lt;='SE Trial Placement Tool'!B$6,'Scanning bias trial calcs'!H300,"")</f>
        <v/>
      </c>
      <c r="E297" s="47" t="str">
        <f ca="1">IF(B$7 = "Scanning search", 'Scanning bias trial calcs'!I300, RANDBETWEEN(0, B$5))</f>
        <v/>
      </c>
      <c r="F297" s="47">
        <f t="shared" ca="1" si="4"/>
        <v>337</v>
      </c>
    </row>
    <row r="298" spans="4:6" x14ac:dyDescent="0.25">
      <c r="D298" s="46" t="str">
        <f>IF('Scanning bias trial calcs'!H301&lt;='SE Trial Placement Tool'!B$6,'Scanning bias trial calcs'!H301,"")</f>
        <v/>
      </c>
      <c r="E298" s="47" t="str">
        <f ca="1">IF(B$7 = "Scanning search", 'Scanning bias trial calcs'!I301, RANDBETWEEN(0, B$5))</f>
        <v/>
      </c>
      <c r="F298" s="47">
        <f t="shared" ca="1" si="4"/>
        <v>100</v>
      </c>
    </row>
    <row r="299" spans="4:6" x14ac:dyDescent="0.25">
      <c r="D299" s="46" t="str">
        <f>IF('Scanning bias trial calcs'!H302&lt;='SE Trial Placement Tool'!B$6,'Scanning bias trial calcs'!H302,"")</f>
        <v/>
      </c>
      <c r="E299" s="47" t="str">
        <f ca="1">IF(B$7 = "Scanning search", 'Scanning bias trial calcs'!I302, RANDBETWEEN(0, B$5))</f>
        <v/>
      </c>
      <c r="F299" s="47">
        <f t="shared" ca="1" si="4"/>
        <v>320</v>
      </c>
    </row>
    <row r="300" spans="4:6" x14ac:dyDescent="0.25">
      <c r="D300" s="46" t="str">
        <f>IF('Scanning bias trial calcs'!H303&lt;='SE Trial Placement Tool'!B$6,'Scanning bias trial calcs'!H303,"")</f>
        <v/>
      </c>
      <c r="E300" s="47" t="str">
        <f ca="1">IF(B$7 = "Scanning search", 'Scanning bias trial calcs'!I303, RANDBETWEEN(0, B$5))</f>
        <v/>
      </c>
      <c r="F300" s="47">
        <f t="shared" ca="1" si="4"/>
        <v>338</v>
      </c>
    </row>
    <row r="301" spans="4:6" x14ac:dyDescent="0.25">
      <c r="D301" s="46" t="str">
        <f>IF('Scanning bias trial calcs'!H304&lt;='SE Trial Placement Tool'!B$6,'Scanning bias trial calcs'!H304,"")</f>
        <v/>
      </c>
      <c r="E301" s="47" t="str">
        <f ca="1">IF(B$7 = "Scanning search", 'Scanning bias trial calcs'!I304, RANDBETWEEN(0, B$5))</f>
        <v/>
      </c>
      <c r="F301" s="47">
        <f t="shared" ca="1" si="4"/>
        <v>236</v>
      </c>
    </row>
    <row r="302" spans="4:6" x14ac:dyDescent="0.25">
      <c r="D302" s="46" t="str">
        <f>IF('Scanning bias trial calcs'!H305&lt;='SE Trial Placement Tool'!B$6,'Scanning bias trial calcs'!H305,"")</f>
        <v/>
      </c>
      <c r="E302" s="47" t="str">
        <f ca="1">IF(B$7 = "Scanning search", 'Scanning bias trial calcs'!I305, RANDBETWEEN(0, B$5))</f>
        <v/>
      </c>
      <c r="F302" s="47">
        <f t="shared" ca="1" si="4"/>
        <v>95</v>
      </c>
    </row>
    <row r="303" spans="4:6" x14ac:dyDescent="0.25">
      <c r="D303" s="46" t="str">
        <f>IF('Scanning bias trial calcs'!H306&lt;='SE Trial Placement Tool'!B$6,'Scanning bias trial calcs'!H306,"")</f>
        <v/>
      </c>
      <c r="E303" s="47" t="str">
        <f ca="1">IF(B$7 = "Scanning search", 'Scanning bias trial calcs'!I306, RANDBETWEEN(0, B$5))</f>
        <v/>
      </c>
      <c r="F303" s="47">
        <f t="shared" ca="1" si="4"/>
        <v>241</v>
      </c>
    </row>
    <row r="304" spans="4:6" x14ac:dyDescent="0.25">
      <c r="D304" s="46" t="str">
        <f>IF('Scanning bias trial calcs'!H307&lt;='SE Trial Placement Tool'!B$6,'Scanning bias trial calcs'!H307,"")</f>
        <v/>
      </c>
      <c r="E304" s="47" t="str">
        <f ca="1">IF(B$7 = "Scanning search", 'Scanning bias trial calcs'!I307, RANDBETWEEN(0, B$5))</f>
        <v/>
      </c>
      <c r="F304" s="47">
        <f t="shared" ca="1" si="4"/>
        <v>72</v>
      </c>
    </row>
    <row r="305" spans="4:6" x14ac:dyDescent="0.25">
      <c r="D305" s="46" t="str">
        <f>IF('Scanning bias trial calcs'!H308&lt;='SE Trial Placement Tool'!B$6,'Scanning bias trial calcs'!H308,"")</f>
        <v/>
      </c>
      <c r="E305" s="47" t="str">
        <f ca="1">IF(B$7 = "Scanning search", 'Scanning bias trial calcs'!I308, RANDBETWEEN(0, B$5))</f>
        <v/>
      </c>
      <c r="F305" s="47">
        <f t="shared" ca="1" si="4"/>
        <v>213</v>
      </c>
    </row>
    <row r="306" spans="4:6" x14ac:dyDescent="0.25">
      <c r="D306" s="46" t="str">
        <f>IF('Scanning bias trial calcs'!H309&lt;='SE Trial Placement Tool'!B$6,'Scanning bias trial calcs'!H309,"")</f>
        <v/>
      </c>
      <c r="E306" s="47" t="str">
        <f ca="1">IF(B$7 = "Scanning search", 'Scanning bias trial calcs'!I309, RANDBETWEEN(0, B$5))</f>
        <v/>
      </c>
      <c r="F306" s="47">
        <f t="shared" ca="1" si="4"/>
        <v>355</v>
      </c>
    </row>
    <row r="307" spans="4:6" x14ac:dyDescent="0.25">
      <c r="D307" s="46" t="str">
        <f>IF('Scanning bias trial calcs'!H310&lt;='SE Trial Placement Tool'!B$6,'Scanning bias trial calcs'!H310,"")</f>
        <v/>
      </c>
      <c r="E307" s="47" t="str">
        <f ca="1">IF(B$7 = "Scanning search", 'Scanning bias trial calcs'!I310, RANDBETWEEN(0, B$5))</f>
        <v/>
      </c>
      <c r="F307" s="47">
        <f t="shared" ca="1" si="4"/>
        <v>85</v>
      </c>
    </row>
    <row r="308" spans="4:6" x14ac:dyDescent="0.25">
      <c r="D308" s="46" t="str">
        <f>IF('Scanning bias trial calcs'!H311&lt;='SE Trial Placement Tool'!B$6,'Scanning bias trial calcs'!H311,"")</f>
        <v/>
      </c>
      <c r="E308" s="47" t="str">
        <f ca="1">IF(B$7 = "Scanning search", 'Scanning bias trial calcs'!I311, RANDBETWEEN(0, B$5))</f>
        <v/>
      </c>
      <c r="F308" s="47">
        <f t="shared" ca="1" si="4"/>
        <v>212</v>
      </c>
    </row>
    <row r="309" spans="4:6" x14ac:dyDescent="0.25">
      <c r="D309" s="46" t="str">
        <f>IF('Scanning bias trial calcs'!H312&lt;='SE Trial Placement Tool'!B$6,'Scanning bias trial calcs'!H312,"")</f>
        <v/>
      </c>
      <c r="E309" s="47" t="str">
        <f ca="1">IF(B$7 = "Scanning search", 'Scanning bias trial calcs'!I312, RANDBETWEEN(0, B$5))</f>
        <v/>
      </c>
      <c r="F309" s="47">
        <f t="shared" ca="1" si="4"/>
        <v>33</v>
      </c>
    </row>
    <row r="310" spans="4:6" x14ac:dyDescent="0.25">
      <c r="D310" s="46" t="str">
        <f>IF('Scanning bias trial calcs'!H313&lt;='SE Trial Placement Tool'!B$6,'Scanning bias trial calcs'!H313,"")</f>
        <v/>
      </c>
      <c r="E310" s="47" t="str">
        <f ca="1">IF(B$7 = "Scanning search", 'Scanning bias trial calcs'!I313, RANDBETWEEN(0, B$5))</f>
        <v/>
      </c>
      <c r="F310" s="47">
        <f t="shared" ca="1" si="4"/>
        <v>193</v>
      </c>
    </row>
    <row r="311" spans="4:6" x14ac:dyDescent="0.25">
      <c r="D311" s="46" t="str">
        <f>IF('Scanning bias trial calcs'!H314&lt;='SE Trial Placement Tool'!B$6,'Scanning bias trial calcs'!H314,"")</f>
        <v/>
      </c>
      <c r="E311" s="47" t="str">
        <f ca="1">IF(B$7 = "Scanning search", 'Scanning bias trial calcs'!I314, RANDBETWEEN(0, B$5))</f>
        <v/>
      </c>
      <c r="F311" s="47">
        <f t="shared" ca="1" si="4"/>
        <v>145</v>
      </c>
    </row>
    <row r="312" spans="4:6" x14ac:dyDescent="0.25">
      <c r="D312" s="46" t="str">
        <f>IF('Scanning bias trial calcs'!H315&lt;='SE Trial Placement Tool'!B$6,'Scanning bias trial calcs'!H315,"")</f>
        <v/>
      </c>
      <c r="E312" s="47" t="str">
        <f ca="1">IF(B$7 = "Scanning search", 'Scanning bias trial calcs'!I315, RANDBETWEEN(0, B$5))</f>
        <v/>
      </c>
      <c r="F312" s="47">
        <f t="shared" ca="1" si="4"/>
        <v>161</v>
      </c>
    </row>
    <row r="313" spans="4:6" x14ac:dyDescent="0.25">
      <c r="D313" s="46" t="str">
        <f>IF('Scanning bias trial calcs'!H316&lt;='SE Trial Placement Tool'!B$6,'Scanning bias trial calcs'!H316,"")</f>
        <v/>
      </c>
      <c r="E313" s="47" t="str">
        <f ca="1">IF(B$7 = "Scanning search", 'Scanning bias trial calcs'!I316, RANDBETWEEN(0, B$5))</f>
        <v/>
      </c>
      <c r="F313" s="47">
        <f t="shared" ca="1" si="4"/>
        <v>105</v>
      </c>
    </row>
    <row r="314" spans="4:6" x14ac:dyDescent="0.25">
      <c r="D314" s="46" t="str">
        <f>IF('Scanning bias trial calcs'!H317&lt;='SE Trial Placement Tool'!B$6,'Scanning bias trial calcs'!H317,"")</f>
        <v/>
      </c>
      <c r="E314" s="47" t="str">
        <f ca="1">IF(B$7 = "Scanning search", 'Scanning bias trial calcs'!I317, RANDBETWEEN(0, B$5))</f>
        <v/>
      </c>
      <c r="F314" s="47">
        <f t="shared" ca="1" si="4"/>
        <v>167</v>
      </c>
    </row>
    <row r="315" spans="4:6" x14ac:dyDescent="0.25">
      <c r="D315" s="46" t="str">
        <f>IF('Scanning bias trial calcs'!H318&lt;='SE Trial Placement Tool'!B$6,'Scanning bias trial calcs'!H318,"")</f>
        <v/>
      </c>
      <c r="E315" s="47" t="str">
        <f ca="1">IF(B$7 = "Scanning search", 'Scanning bias trial calcs'!I318, RANDBETWEEN(0, B$5))</f>
        <v/>
      </c>
      <c r="F315" s="47">
        <f t="shared" ca="1" si="4"/>
        <v>296</v>
      </c>
    </row>
    <row r="316" spans="4:6" x14ac:dyDescent="0.25">
      <c r="D316" s="46" t="str">
        <f>IF('Scanning bias trial calcs'!H319&lt;='SE Trial Placement Tool'!B$6,'Scanning bias trial calcs'!H319,"")</f>
        <v/>
      </c>
      <c r="E316" s="47" t="str">
        <f ca="1">IF(B$7 = "Scanning search", 'Scanning bias trial calcs'!I319, RANDBETWEEN(0, B$5))</f>
        <v/>
      </c>
      <c r="F316" s="47">
        <f t="shared" ca="1" si="4"/>
        <v>236</v>
      </c>
    </row>
    <row r="317" spans="4:6" x14ac:dyDescent="0.25">
      <c r="D317" s="46" t="str">
        <f>IF('Scanning bias trial calcs'!H320&lt;='SE Trial Placement Tool'!B$6,'Scanning bias trial calcs'!H320,"")</f>
        <v/>
      </c>
      <c r="E317" s="47" t="str">
        <f ca="1">IF(B$7 = "Scanning search", 'Scanning bias trial calcs'!I320, RANDBETWEEN(0, B$5))</f>
        <v/>
      </c>
      <c r="F317" s="47">
        <f t="shared" ca="1" si="4"/>
        <v>297</v>
      </c>
    </row>
    <row r="318" spans="4:6" x14ac:dyDescent="0.25">
      <c r="D318" s="46" t="str">
        <f>IF('Scanning bias trial calcs'!H321&lt;='SE Trial Placement Tool'!B$6,'Scanning bias trial calcs'!H321,"")</f>
        <v/>
      </c>
      <c r="E318" s="47" t="str">
        <f ca="1">IF(B$7 = "Scanning search", 'Scanning bias trial calcs'!I321, RANDBETWEEN(0, B$5))</f>
        <v/>
      </c>
      <c r="F318" s="47">
        <f t="shared" ca="1" si="4"/>
        <v>17</v>
      </c>
    </row>
    <row r="319" spans="4:6" x14ac:dyDescent="0.25">
      <c r="D319" s="46" t="str">
        <f>IF('Scanning bias trial calcs'!H322&lt;='SE Trial Placement Tool'!B$6,'Scanning bias trial calcs'!H322,"")</f>
        <v/>
      </c>
      <c r="E319" s="47" t="str">
        <f ca="1">IF(B$7 = "Scanning search", 'Scanning bias trial calcs'!I322, RANDBETWEEN(0, B$5))</f>
        <v/>
      </c>
      <c r="F319" s="47">
        <f t="shared" ca="1" si="4"/>
        <v>31</v>
      </c>
    </row>
    <row r="320" spans="4:6" x14ac:dyDescent="0.25">
      <c r="D320" s="46" t="str">
        <f>IF('Scanning bias trial calcs'!H323&lt;='SE Trial Placement Tool'!B$6,'Scanning bias trial calcs'!H323,"")</f>
        <v/>
      </c>
      <c r="E320" s="47" t="str">
        <f ca="1">IF(B$7 = "Scanning search", 'Scanning bias trial calcs'!I323, RANDBETWEEN(0, B$5))</f>
        <v/>
      </c>
      <c r="F320" s="47">
        <f t="shared" ca="1" si="4"/>
        <v>185</v>
      </c>
    </row>
    <row r="321" spans="4:6" x14ac:dyDescent="0.25">
      <c r="D321" s="46" t="str">
        <f>IF('Scanning bias trial calcs'!H324&lt;='SE Trial Placement Tool'!B$6,'Scanning bias trial calcs'!H324,"")</f>
        <v/>
      </c>
      <c r="E321" s="47" t="str">
        <f ca="1">IF(B$7 = "Scanning search", 'Scanning bias trial calcs'!I324, RANDBETWEEN(0, B$5))</f>
        <v/>
      </c>
      <c r="F321" s="47">
        <f t="shared" ca="1" si="4"/>
        <v>271</v>
      </c>
    </row>
    <row r="322" spans="4:6" x14ac:dyDescent="0.25">
      <c r="D322" s="46" t="str">
        <f>IF('Scanning bias trial calcs'!H325&lt;='SE Trial Placement Tool'!B$6,'Scanning bias trial calcs'!H325,"")</f>
        <v/>
      </c>
      <c r="E322" s="47" t="str">
        <f ca="1">IF(B$7 = "Scanning search", 'Scanning bias trial calcs'!I325, RANDBETWEEN(0, B$5))</f>
        <v/>
      </c>
      <c r="F322" s="47">
        <f t="shared" ca="1" si="4"/>
        <v>261</v>
      </c>
    </row>
    <row r="323" spans="4:6" x14ac:dyDescent="0.25">
      <c r="D323" s="46" t="str">
        <f>IF('Scanning bias trial calcs'!H326&lt;='SE Trial Placement Tool'!B$6,'Scanning bias trial calcs'!H326,"")</f>
        <v/>
      </c>
      <c r="E323" s="47" t="str">
        <f ca="1">IF(B$7 = "Scanning search", 'Scanning bias trial calcs'!I326, RANDBETWEEN(0, B$5))</f>
        <v/>
      </c>
      <c r="F323" s="47">
        <f t="shared" ref="F323:F386" ca="1" si="5">IF(B$7 = "Road and pad", "On RAP surface", RANDBETWEEN(0,360))</f>
        <v>128</v>
      </c>
    </row>
    <row r="324" spans="4:6" x14ac:dyDescent="0.25">
      <c r="D324" s="46" t="str">
        <f>IF('Scanning bias trial calcs'!H327&lt;='SE Trial Placement Tool'!B$6,'Scanning bias trial calcs'!H327,"")</f>
        <v/>
      </c>
      <c r="E324" s="47" t="str">
        <f ca="1">IF(B$7 = "Scanning search", 'Scanning bias trial calcs'!I327, RANDBETWEEN(0, B$5))</f>
        <v/>
      </c>
      <c r="F324" s="47">
        <f t="shared" ca="1" si="5"/>
        <v>104</v>
      </c>
    </row>
    <row r="325" spans="4:6" x14ac:dyDescent="0.25">
      <c r="D325" s="46" t="str">
        <f>IF('Scanning bias trial calcs'!H328&lt;='SE Trial Placement Tool'!B$6,'Scanning bias trial calcs'!H328,"")</f>
        <v/>
      </c>
      <c r="E325" s="47" t="str">
        <f ca="1">IF(B$7 = "Scanning search", 'Scanning bias trial calcs'!I328, RANDBETWEEN(0, B$5))</f>
        <v/>
      </c>
      <c r="F325" s="47">
        <f t="shared" ca="1" si="5"/>
        <v>99</v>
      </c>
    </row>
    <row r="326" spans="4:6" x14ac:dyDescent="0.25">
      <c r="D326" s="46" t="str">
        <f>IF('Scanning bias trial calcs'!H329&lt;='SE Trial Placement Tool'!B$6,'Scanning bias trial calcs'!H329,"")</f>
        <v/>
      </c>
      <c r="E326" s="47" t="str">
        <f ca="1">IF(B$7 = "Scanning search", 'Scanning bias trial calcs'!I329, RANDBETWEEN(0, B$5))</f>
        <v/>
      </c>
      <c r="F326" s="47">
        <f t="shared" ca="1" si="5"/>
        <v>195</v>
      </c>
    </row>
    <row r="327" spans="4:6" x14ac:dyDescent="0.25">
      <c r="D327" s="46" t="str">
        <f>IF('Scanning bias trial calcs'!H330&lt;='SE Trial Placement Tool'!B$6,'Scanning bias trial calcs'!H330,"")</f>
        <v/>
      </c>
      <c r="E327" s="47" t="str">
        <f ca="1">IF(B$7 = "Scanning search", 'Scanning bias trial calcs'!I330, RANDBETWEEN(0, B$5))</f>
        <v/>
      </c>
      <c r="F327" s="47">
        <f t="shared" ca="1" si="5"/>
        <v>210</v>
      </c>
    </row>
    <row r="328" spans="4:6" x14ac:dyDescent="0.25">
      <c r="D328" s="46" t="str">
        <f>IF('Scanning bias trial calcs'!H331&lt;='SE Trial Placement Tool'!B$6,'Scanning bias trial calcs'!H331,"")</f>
        <v/>
      </c>
      <c r="E328" s="47" t="str">
        <f ca="1">IF(B$7 = "Scanning search", 'Scanning bias trial calcs'!I331, RANDBETWEEN(0, B$5))</f>
        <v/>
      </c>
      <c r="F328" s="47">
        <f t="shared" ca="1" si="5"/>
        <v>274</v>
      </c>
    </row>
    <row r="329" spans="4:6" x14ac:dyDescent="0.25">
      <c r="D329" s="46" t="str">
        <f>IF('Scanning bias trial calcs'!H332&lt;='SE Trial Placement Tool'!B$6,'Scanning bias trial calcs'!H332,"")</f>
        <v/>
      </c>
      <c r="E329" s="47" t="str">
        <f ca="1">IF(B$7 = "Scanning search", 'Scanning bias trial calcs'!I332, RANDBETWEEN(0, B$5))</f>
        <v/>
      </c>
      <c r="F329" s="47">
        <f t="shared" ca="1" si="5"/>
        <v>263</v>
      </c>
    </row>
    <row r="330" spans="4:6" x14ac:dyDescent="0.25">
      <c r="D330" s="46" t="str">
        <f>IF('Scanning bias trial calcs'!H333&lt;='SE Trial Placement Tool'!B$6,'Scanning bias trial calcs'!H333,"")</f>
        <v/>
      </c>
      <c r="E330" s="47" t="str">
        <f ca="1">IF(B$7 = "Scanning search", 'Scanning bias trial calcs'!I333, RANDBETWEEN(0, B$5))</f>
        <v/>
      </c>
      <c r="F330" s="47">
        <f t="shared" ca="1" si="5"/>
        <v>64</v>
      </c>
    </row>
    <row r="331" spans="4:6" x14ac:dyDescent="0.25">
      <c r="D331" s="46" t="str">
        <f>IF('Scanning bias trial calcs'!H334&lt;='SE Trial Placement Tool'!B$6,'Scanning bias trial calcs'!H334,"")</f>
        <v/>
      </c>
      <c r="E331" s="47" t="str">
        <f ca="1">IF(B$7 = "Scanning search", 'Scanning bias trial calcs'!I334, RANDBETWEEN(0, B$5))</f>
        <v/>
      </c>
      <c r="F331" s="47">
        <f t="shared" ca="1" si="5"/>
        <v>340</v>
      </c>
    </row>
    <row r="332" spans="4:6" x14ac:dyDescent="0.25">
      <c r="D332" s="46" t="str">
        <f>IF('Scanning bias trial calcs'!H335&lt;='SE Trial Placement Tool'!B$6,'Scanning bias trial calcs'!H335,"")</f>
        <v/>
      </c>
      <c r="E332" s="47" t="str">
        <f ca="1">IF(B$7 = "Scanning search", 'Scanning bias trial calcs'!I335, RANDBETWEEN(0, B$5))</f>
        <v/>
      </c>
      <c r="F332" s="47">
        <f t="shared" ca="1" si="5"/>
        <v>94</v>
      </c>
    </row>
    <row r="333" spans="4:6" x14ac:dyDescent="0.25">
      <c r="D333" s="46" t="str">
        <f>IF('Scanning bias trial calcs'!H336&lt;='SE Trial Placement Tool'!B$6,'Scanning bias trial calcs'!H336,"")</f>
        <v/>
      </c>
      <c r="E333" s="47" t="str">
        <f ca="1">IF(B$7 = "Scanning search", 'Scanning bias trial calcs'!I336, RANDBETWEEN(0, B$5))</f>
        <v/>
      </c>
      <c r="F333" s="47">
        <f t="shared" ca="1" si="5"/>
        <v>166</v>
      </c>
    </row>
    <row r="334" spans="4:6" x14ac:dyDescent="0.25">
      <c r="D334" s="46" t="str">
        <f>IF('Scanning bias trial calcs'!H337&lt;='SE Trial Placement Tool'!B$6,'Scanning bias trial calcs'!H337,"")</f>
        <v/>
      </c>
      <c r="E334" s="47" t="str">
        <f ca="1">IF(B$7 = "Scanning search", 'Scanning bias trial calcs'!I337, RANDBETWEEN(0, B$5))</f>
        <v/>
      </c>
      <c r="F334" s="47">
        <f t="shared" ca="1" si="5"/>
        <v>88</v>
      </c>
    </row>
    <row r="335" spans="4:6" x14ac:dyDescent="0.25">
      <c r="D335" s="46" t="str">
        <f>IF('Scanning bias trial calcs'!H338&lt;='SE Trial Placement Tool'!B$6,'Scanning bias trial calcs'!H338,"")</f>
        <v/>
      </c>
      <c r="E335" s="47" t="str">
        <f ca="1">IF(B$7 = "Scanning search", 'Scanning bias trial calcs'!I338, RANDBETWEEN(0, B$5))</f>
        <v/>
      </c>
      <c r="F335" s="47">
        <f t="shared" ca="1" si="5"/>
        <v>294</v>
      </c>
    </row>
    <row r="336" spans="4:6" x14ac:dyDescent="0.25">
      <c r="D336" s="46" t="str">
        <f>IF('Scanning bias trial calcs'!H339&lt;='SE Trial Placement Tool'!B$6,'Scanning bias trial calcs'!H339,"")</f>
        <v/>
      </c>
      <c r="E336" s="47" t="str">
        <f ca="1">IF(B$7 = "Scanning search", 'Scanning bias trial calcs'!I339, RANDBETWEEN(0, B$5))</f>
        <v/>
      </c>
      <c r="F336" s="47">
        <f t="shared" ca="1" si="5"/>
        <v>310</v>
      </c>
    </row>
    <row r="337" spans="4:6" x14ac:dyDescent="0.25">
      <c r="D337" s="46" t="str">
        <f>IF('Scanning bias trial calcs'!H340&lt;='SE Trial Placement Tool'!B$6,'Scanning bias trial calcs'!H340,"")</f>
        <v/>
      </c>
      <c r="E337" s="47" t="str">
        <f ca="1">IF(B$7 = "Scanning search", 'Scanning bias trial calcs'!I340, RANDBETWEEN(0, B$5))</f>
        <v/>
      </c>
      <c r="F337" s="47">
        <f t="shared" ca="1" si="5"/>
        <v>225</v>
      </c>
    </row>
    <row r="338" spans="4:6" x14ac:dyDescent="0.25">
      <c r="D338" s="46" t="str">
        <f>IF('Scanning bias trial calcs'!H341&lt;='SE Trial Placement Tool'!B$6,'Scanning bias trial calcs'!H341,"")</f>
        <v/>
      </c>
      <c r="E338" s="47" t="str">
        <f ca="1">IF(B$7 = "Scanning search", 'Scanning bias trial calcs'!I341, RANDBETWEEN(0, B$5))</f>
        <v/>
      </c>
      <c r="F338" s="47">
        <f t="shared" ca="1" si="5"/>
        <v>190</v>
      </c>
    </row>
    <row r="339" spans="4:6" x14ac:dyDescent="0.25">
      <c r="D339" s="46" t="str">
        <f>IF('Scanning bias trial calcs'!H342&lt;='SE Trial Placement Tool'!B$6,'Scanning bias trial calcs'!H342,"")</f>
        <v/>
      </c>
      <c r="E339" s="47" t="str">
        <f ca="1">IF(B$7 = "Scanning search", 'Scanning bias trial calcs'!I342, RANDBETWEEN(0, B$5))</f>
        <v/>
      </c>
      <c r="F339" s="47">
        <f t="shared" ca="1" si="5"/>
        <v>335</v>
      </c>
    </row>
    <row r="340" spans="4:6" x14ac:dyDescent="0.25">
      <c r="D340" s="46" t="str">
        <f>IF('Scanning bias trial calcs'!H343&lt;='SE Trial Placement Tool'!B$6,'Scanning bias trial calcs'!H343,"")</f>
        <v/>
      </c>
      <c r="E340" s="47" t="str">
        <f ca="1">IF(B$7 = "Scanning search", 'Scanning bias trial calcs'!I343, RANDBETWEEN(0, B$5))</f>
        <v/>
      </c>
      <c r="F340" s="47">
        <f t="shared" ca="1" si="5"/>
        <v>76</v>
      </c>
    </row>
    <row r="341" spans="4:6" x14ac:dyDescent="0.25">
      <c r="D341" s="46" t="str">
        <f>IF('Scanning bias trial calcs'!H344&lt;='SE Trial Placement Tool'!B$6,'Scanning bias trial calcs'!H344,"")</f>
        <v/>
      </c>
      <c r="E341" s="47" t="str">
        <f ca="1">IF(B$7 = "Scanning search", 'Scanning bias trial calcs'!I344, RANDBETWEEN(0, B$5))</f>
        <v/>
      </c>
      <c r="F341" s="47">
        <f t="shared" ca="1" si="5"/>
        <v>207</v>
      </c>
    </row>
    <row r="342" spans="4:6" x14ac:dyDescent="0.25">
      <c r="D342" s="46" t="str">
        <f>IF('Scanning bias trial calcs'!H345&lt;='SE Trial Placement Tool'!B$6,'Scanning bias trial calcs'!H345,"")</f>
        <v/>
      </c>
      <c r="E342" s="47" t="str">
        <f ca="1">IF(B$7 = "Scanning search", 'Scanning bias trial calcs'!I345, RANDBETWEEN(0, B$5))</f>
        <v/>
      </c>
      <c r="F342" s="47">
        <f t="shared" ca="1" si="5"/>
        <v>98</v>
      </c>
    </row>
    <row r="343" spans="4:6" x14ac:dyDescent="0.25">
      <c r="D343" s="46" t="str">
        <f>IF('Scanning bias trial calcs'!H346&lt;='SE Trial Placement Tool'!B$6,'Scanning bias trial calcs'!H346,"")</f>
        <v/>
      </c>
      <c r="E343" s="47" t="str">
        <f ca="1">IF(B$7 = "Scanning search", 'Scanning bias trial calcs'!I346, RANDBETWEEN(0, B$5))</f>
        <v/>
      </c>
      <c r="F343" s="47">
        <f t="shared" ca="1" si="5"/>
        <v>157</v>
      </c>
    </row>
    <row r="344" spans="4:6" x14ac:dyDescent="0.25">
      <c r="D344" s="46" t="str">
        <f>IF('Scanning bias trial calcs'!H347&lt;='SE Trial Placement Tool'!B$6,'Scanning bias trial calcs'!H347,"")</f>
        <v/>
      </c>
      <c r="E344" s="47" t="str">
        <f ca="1">IF(B$7 = "Scanning search", 'Scanning bias trial calcs'!I347, RANDBETWEEN(0, B$5))</f>
        <v/>
      </c>
      <c r="F344" s="47">
        <f t="shared" ca="1" si="5"/>
        <v>188</v>
      </c>
    </row>
    <row r="345" spans="4:6" x14ac:dyDescent="0.25">
      <c r="D345" s="46" t="str">
        <f>IF('Scanning bias trial calcs'!H348&lt;='SE Trial Placement Tool'!B$6,'Scanning bias trial calcs'!H348,"")</f>
        <v/>
      </c>
      <c r="E345" s="47" t="str">
        <f ca="1">IF(B$7 = "Scanning search", 'Scanning bias trial calcs'!I348, RANDBETWEEN(0, B$5))</f>
        <v/>
      </c>
      <c r="F345" s="47">
        <f t="shared" ca="1" si="5"/>
        <v>137</v>
      </c>
    </row>
    <row r="346" spans="4:6" x14ac:dyDescent="0.25">
      <c r="D346" s="46" t="str">
        <f>IF('Scanning bias trial calcs'!H349&lt;='SE Trial Placement Tool'!B$6,'Scanning bias trial calcs'!H349,"")</f>
        <v/>
      </c>
      <c r="E346" s="47" t="str">
        <f ca="1">IF(B$7 = "Scanning search", 'Scanning bias trial calcs'!I349, RANDBETWEEN(0, B$5))</f>
        <v/>
      </c>
      <c r="F346" s="47">
        <f t="shared" ca="1" si="5"/>
        <v>182</v>
      </c>
    </row>
    <row r="347" spans="4:6" x14ac:dyDescent="0.25">
      <c r="D347" s="46" t="str">
        <f>IF('Scanning bias trial calcs'!H350&lt;='SE Trial Placement Tool'!B$6,'Scanning bias trial calcs'!H350,"")</f>
        <v/>
      </c>
      <c r="E347" s="47" t="str">
        <f ca="1">IF(B$7 = "Scanning search", 'Scanning bias trial calcs'!I350, RANDBETWEEN(0, B$5))</f>
        <v/>
      </c>
      <c r="F347" s="47">
        <f t="shared" ca="1" si="5"/>
        <v>32</v>
      </c>
    </row>
    <row r="348" spans="4:6" x14ac:dyDescent="0.25">
      <c r="D348" s="46" t="str">
        <f>IF('Scanning bias trial calcs'!H351&lt;='SE Trial Placement Tool'!B$6,'Scanning bias trial calcs'!H351,"")</f>
        <v/>
      </c>
      <c r="E348" s="47" t="str">
        <f ca="1">IF(B$7 = "Scanning search", 'Scanning bias trial calcs'!I351, RANDBETWEEN(0, B$5))</f>
        <v/>
      </c>
      <c r="F348" s="47">
        <f t="shared" ca="1" si="5"/>
        <v>145</v>
      </c>
    </row>
    <row r="349" spans="4:6" x14ac:dyDescent="0.25">
      <c r="D349" s="46" t="str">
        <f>IF('Scanning bias trial calcs'!H352&lt;='SE Trial Placement Tool'!B$6,'Scanning bias trial calcs'!H352,"")</f>
        <v/>
      </c>
      <c r="E349" s="47" t="str">
        <f ca="1">IF(B$7 = "Scanning search", 'Scanning bias trial calcs'!I352, RANDBETWEEN(0, B$5))</f>
        <v/>
      </c>
      <c r="F349" s="47">
        <f t="shared" ca="1" si="5"/>
        <v>145</v>
      </c>
    </row>
    <row r="350" spans="4:6" x14ac:dyDescent="0.25">
      <c r="D350" s="46" t="str">
        <f>IF('Scanning bias trial calcs'!H353&lt;='SE Trial Placement Tool'!B$6,'Scanning bias trial calcs'!H353,"")</f>
        <v/>
      </c>
      <c r="E350" s="47" t="str">
        <f ca="1">IF(B$7 = "Scanning search", 'Scanning bias trial calcs'!I353, RANDBETWEEN(0, B$5))</f>
        <v/>
      </c>
      <c r="F350" s="47">
        <f t="shared" ca="1" si="5"/>
        <v>38</v>
      </c>
    </row>
    <row r="351" spans="4:6" x14ac:dyDescent="0.25">
      <c r="D351" s="46" t="str">
        <f>IF('Scanning bias trial calcs'!H354&lt;='SE Trial Placement Tool'!B$6,'Scanning bias trial calcs'!H354,"")</f>
        <v/>
      </c>
      <c r="E351" s="47" t="str">
        <f ca="1">IF(B$7 = "Scanning search", 'Scanning bias trial calcs'!I354, RANDBETWEEN(0, B$5))</f>
        <v/>
      </c>
      <c r="F351" s="47">
        <f t="shared" ca="1" si="5"/>
        <v>239</v>
      </c>
    </row>
    <row r="352" spans="4:6" x14ac:dyDescent="0.25">
      <c r="D352" s="46" t="str">
        <f>IF('Scanning bias trial calcs'!H355&lt;='SE Trial Placement Tool'!B$6,'Scanning bias trial calcs'!H355,"")</f>
        <v/>
      </c>
      <c r="E352" s="47" t="str">
        <f ca="1">IF(B$7 = "Scanning search", 'Scanning bias trial calcs'!I355, RANDBETWEEN(0, B$5))</f>
        <v/>
      </c>
      <c r="F352" s="47">
        <f t="shared" ca="1" si="5"/>
        <v>123</v>
      </c>
    </row>
    <row r="353" spans="4:6" x14ac:dyDescent="0.25">
      <c r="D353" s="46" t="str">
        <f>IF('Scanning bias trial calcs'!H356&lt;='SE Trial Placement Tool'!B$6,'Scanning bias trial calcs'!H356,"")</f>
        <v/>
      </c>
      <c r="E353" s="47" t="str">
        <f ca="1">IF(B$7 = "Scanning search", 'Scanning bias trial calcs'!I356, RANDBETWEEN(0, B$5))</f>
        <v/>
      </c>
      <c r="F353" s="47">
        <f t="shared" ca="1" si="5"/>
        <v>115</v>
      </c>
    </row>
    <row r="354" spans="4:6" x14ac:dyDescent="0.25">
      <c r="D354" s="46" t="str">
        <f>IF('Scanning bias trial calcs'!H357&lt;='SE Trial Placement Tool'!B$6,'Scanning bias trial calcs'!H357,"")</f>
        <v/>
      </c>
      <c r="E354" s="47" t="str">
        <f ca="1">IF(B$7 = "Scanning search", 'Scanning bias trial calcs'!I357, RANDBETWEEN(0, B$5))</f>
        <v/>
      </c>
      <c r="F354" s="47">
        <f t="shared" ca="1" si="5"/>
        <v>297</v>
      </c>
    </row>
    <row r="355" spans="4:6" x14ac:dyDescent="0.25">
      <c r="D355" s="46" t="str">
        <f>IF('Scanning bias trial calcs'!H358&lt;='SE Trial Placement Tool'!B$6,'Scanning bias trial calcs'!H358,"")</f>
        <v/>
      </c>
      <c r="E355" s="47" t="str">
        <f ca="1">IF(B$7 = "Scanning search", 'Scanning bias trial calcs'!I358, RANDBETWEEN(0, B$5))</f>
        <v/>
      </c>
      <c r="F355" s="47">
        <f t="shared" ca="1" si="5"/>
        <v>339</v>
      </c>
    </row>
    <row r="356" spans="4:6" x14ac:dyDescent="0.25">
      <c r="D356" s="46" t="str">
        <f>IF('Scanning bias trial calcs'!H359&lt;='SE Trial Placement Tool'!B$6,'Scanning bias trial calcs'!H359,"")</f>
        <v/>
      </c>
      <c r="E356" s="47" t="str">
        <f ca="1">IF(B$7 = "Scanning search", 'Scanning bias trial calcs'!I359, RANDBETWEEN(0, B$5))</f>
        <v/>
      </c>
      <c r="F356" s="47">
        <f t="shared" ca="1" si="5"/>
        <v>206</v>
      </c>
    </row>
    <row r="357" spans="4:6" x14ac:dyDescent="0.25">
      <c r="D357" s="46" t="str">
        <f>IF('Scanning bias trial calcs'!H360&lt;='SE Trial Placement Tool'!B$6,'Scanning bias trial calcs'!H360,"")</f>
        <v/>
      </c>
      <c r="E357" s="47" t="str">
        <f ca="1">IF(B$7 = "Scanning search", 'Scanning bias trial calcs'!I360, RANDBETWEEN(0, B$5))</f>
        <v/>
      </c>
      <c r="F357" s="47">
        <f t="shared" ca="1" si="5"/>
        <v>219</v>
      </c>
    </row>
    <row r="358" spans="4:6" x14ac:dyDescent="0.25">
      <c r="D358" s="46" t="str">
        <f>IF('Scanning bias trial calcs'!H361&lt;='SE Trial Placement Tool'!B$6,'Scanning bias trial calcs'!H361,"")</f>
        <v/>
      </c>
      <c r="E358" s="47" t="str">
        <f ca="1">IF(B$7 = "Scanning search", 'Scanning bias trial calcs'!I361, RANDBETWEEN(0, B$5))</f>
        <v/>
      </c>
      <c r="F358" s="47">
        <f t="shared" ca="1" si="5"/>
        <v>271</v>
      </c>
    </row>
    <row r="359" spans="4:6" x14ac:dyDescent="0.25">
      <c r="D359" s="46" t="str">
        <f>IF('Scanning bias trial calcs'!H362&lt;='SE Trial Placement Tool'!B$6,'Scanning bias trial calcs'!H362,"")</f>
        <v/>
      </c>
      <c r="E359" s="47" t="str">
        <f ca="1">IF(B$7 = "Scanning search", 'Scanning bias trial calcs'!I362, RANDBETWEEN(0, B$5))</f>
        <v/>
      </c>
      <c r="F359" s="47">
        <f t="shared" ca="1" si="5"/>
        <v>172</v>
      </c>
    </row>
    <row r="360" spans="4:6" x14ac:dyDescent="0.25">
      <c r="D360" s="46" t="str">
        <f>IF('Scanning bias trial calcs'!H363&lt;='SE Trial Placement Tool'!B$6,'Scanning bias trial calcs'!H363,"")</f>
        <v/>
      </c>
      <c r="E360" s="47" t="str">
        <f ca="1">IF(B$7 = "Scanning search", 'Scanning bias trial calcs'!I363, RANDBETWEEN(0, B$5))</f>
        <v/>
      </c>
      <c r="F360" s="47">
        <f t="shared" ca="1" si="5"/>
        <v>291</v>
      </c>
    </row>
    <row r="361" spans="4:6" x14ac:dyDescent="0.25">
      <c r="D361" s="46" t="str">
        <f>IF('Scanning bias trial calcs'!H364&lt;='SE Trial Placement Tool'!B$6,'Scanning bias trial calcs'!H364,"")</f>
        <v/>
      </c>
      <c r="E361" s="47" t="str">
        <f ca="1">IF(B$7 = "Scanning search", 'Scanning bias trial calcs'!I364, RANDBETWEEN(0, B$5))</f>
        <v/>
      </c>
      <c r="F361" s="47">
        <f t="shared" ca="1" si="5"/>
        <v>341</v>
      </c>
    </row>
    <row r="362" spans="4:6" x14ac:dyDescent="0.25">
      <c r="D362" s="46" t="str">
        <f>IF('Scanning bias trial calcs'!H365&lt;='SE Trial Placement Tool'!B$6,'Scanning bias trial calcs'!H365,"")</f>
        <v/>
      </c>
      <c r="E362" s="47" t="str">
        <f ca="1">IF(B$7 = "Scanning search", 'Scanning bias trial calcs'!I365, RANDBETWEEN(0, B$5))</f>
        <v/>
      </c>
      <c r="F362" s="47">
        <f t="shared" ca="1" si="5"/>
        <v>247</v>
      </c>
    </row>
    <row r="363" spans="4:6" x14ac:dyDescent="0.25">
      <c r="D363" s="46" t="str">
        <f>IF('Scanning bias trial calcs'!H366&lt;='SE Trial Placement Tool'!B$6,'Scanning bias trial calcs'!H366,"")</f>
        <v/>
      </c>
      <c r="E363" s="47" t="str">
        <f ca="1">IF(B$7 = "Scanning search", 'Scanning bias trial calcs'!I366, RANDBETWEEN(0, B$5))</f>
        <v/>
      </c>
      <c r="F363" s="47">
        <f t="shared" ca="1" si="5"/>
        <v>170</v>
      </c>
    </row>
    <row r="364" spans="4:6" x14ac:dyDescent="0.25">
      <c r="D364" s="46" t="str">
        <f>IF('Scanning bias trial calcs'!H367&lt;='SE Trial Placement Tool'!B$6,'Scanning bias trial calcs'!H367,"")</f>
        <v/>
      </c>
      <c r="E364" s="47" t="str">
        <f ca="1">IF(B$7 = "Scanning search", 'Scanning bias trial calcs'!I367, RANDBETWEEN(0, B$5))</f>
        <v/>
      </c>
      <c r="F364" s="47">
        <f t="shared" ca="1" si="5"/>
        <v>167</v>
      </c>
    </row>
    <row r="365" spans="4:6" x14ac:dyDescent="0.25">
      <c r="D365" s="46" t="str">
        <f>IF('Scanning bias trial calcs'!H368&lt;='SE Trial Placement Tool'!B$6,'Scanning bias trial calcs'!H368,"")</f>
        <v/>
      </c>
      <c r="E365" s="47" t="str">
        <f ca="1">IF(B$7 = "Scanning search", 'Scanning bias trial calcs'!I368, RANDBETWEEN(0, B$5))</f>
        <v/>
      </c>
      <c r="F365" s="47">
        <f t="shared" ca="1" si="5"/>
        <v>156</v>
      </c>
    </row>
    <row r="366" spans="4:6" x14ac:dyDescent="0.25">
      <c r="D366" s="46" t="str">
        <f>IF('Scanning bias trial calcs'!H369&lt;='SE Trial Placement Tool'!B$6,'Scanning bias trial calcs'!H369,"")</f>
        <v/>
      </c>
      <c r="E366" s="47" t="str">
        <f ca="1">IF(B$7 = "Scanning search", 'Scanning bias trial calcs'!I369, RANDBETWEEN(0, B$5))</f>
        <v/>
      </c>
      <c r="F366" s="47">
        <f t="shared" ca="1" si="5"/>
        <v>343</v>
      </c>
    </row>
    <row r="367" spans="4:6" x14ac:dyDescent="0.25">
      <c r="D367" s="46" t="str">
        <f>IF('Scanning bias trial calcs'!H370&lt;='SE Trial Placement Tool'!B$6,'Scanning bias trial calcs'!H370,"")</f>
        <v/>
      </c>
      <c r="E367" s="47" t="str">
        <f ca="1">IF(B$7 = "Scanning search", 'Scanning bias trial calcs'!I370, RANDBETWEEN(0, B$5))</f>
        <v/>
      </c>
      <c r="F367" s="47">
        <f t="shared" ca="1" si="5"/>
        <v>300</v>
      </c>
    </row>
    <row r="368" spans="4:6" x14ac:dyDescent="0.25">
      <c r="D368" s="46" t="str">
        <f>IF('Scanning bias trial calcs'!H371&lt;='SE Trial Placement Tool'!B$6,'Scanning bias trial calcs'!H371,"")</f>
        <v/>
      </c>
      <c r="E368" s="47" t="str">
        <f ca="1">IF(B$7 = "Scanning search", 'Scanning bias trial calcs'!I371, RANDBETWEEN(0, B$5))</f>
        <v/>
      </c>
      <c r="F368" s="47">
        <f t="shared" ca="1" si="5"/>
        <v>55</v>
      </c>
    </row>
    <row r="369" spans="4:6" x14ac:dyDescent="0.25">
      <c r="D369" s="46" t="str">
        <f>IF('Scanning bias trial calcs'!H372&lt;='SE Trial Placement Tool'!B$6,'Scanning bias trial calcs'!H372,"")</f>
        <v/>
      </c>
      <c r="E369" s="47" t="str">
        <f ca="1">IF(B$7 = "Scanning search", 'Scanning bias trial calcs'!I372, RANDBETWEEN(0, B$5))</f>
        <v/>
      </c>
      <c r="F369" s="47">
        <f t="shared" ca="1" si="5"/>
        <v>348</v>
      </c>
    </row>
    <row r="370" spans="4:6" x14ac:dyDescent="0.25">
      <c r="D370" s="46" t="str">
        <f>IF('Scanning bias trial calcs'!H373&lt;='SE Trial Placement Tool'!B$6,'Scanning bias trial calcs'!H373,"")</f>
        <v/>
      </c>
      <c r="E370" s="47" t="str">
        <f ca="1">IF(B$7 = "Scanning search", 'Scanning bias trial calcs'!I373, RANDBETWEEN(0, B$5))</f>
        <v/>
      </c>
      <c r="F370" s="47">
        <f t="shared" ca="1" si="5"/>
        <v>335</v>
      </c>
    </row>
    <row r="371" spans="4:6" x14ac:dyDescent="0.25">
      <c r="D371" s="46" t="str">
        <f>IF('Scanning bias trial calcs'!H374&lt;='SE Trial Placement Tool'!B$6,'Scanning bias trial calcs'!H374,"")</f>
        <v/>
      </c>
      <c r="E371" s="47" t="str">
        <f ca="1">IF(B$7 = "Scanning search", 'Scanning bias trial calcs'!I374, RANDBETWEEN(0, B$5))</f>
        <v/>
      </c>
      <c r="F371" s="47">
        <f t="shared" ca="1" si="5"/>
        <v>225</v>
      </c>
    </row>
    <row r="372" spans="4:6" x14ac:dyDescent="0.25">
      <c r="D372" s="46" t="str">
        <f>IF('Scanning bias trial calcs'!H375&lt;='SE Trial Placement Tool'!B$6,'Scanning bias trial calcs'!H375,"")</f>
        <v/>
      </c>
      <c r="E372" s="47" t="str">
        <f ca="1">IF(B$7 = "Scanning search", 'Scanning bias trial calcs'!I375, RANDBETWEEN(0, B$5))</f>
        <v/>
      </c>
      <c r="F372" s="47">
        <f t="shared" ca="1" si="5"/>
        <v>68</v>
      </c>
    </row>
    <row r="373" spans="4:6" x14ac:dyDescent="0.25">
      <c r="D373" s="46" t="str">
        <f>IF('Scanning bias trial calcs'!H376&lt;='SE Trial Placement Tool'!B$6,'Scanning bias trial calcs'!H376,"")</f>
        <v/>
      </c>
      <c r="E373" s="47" t="str">
        <f ca="1">IF(B$7 = "Scanning search", 'Scanning bias trial calcs'!I376, RANDBETWEEN(0, B$5))</f>
        <v/>
      </c>
      <c r="F373" s="47">
        <f t="shared" ca="1" si="5"/>
        <v>335</v>
      </c>
    </row>
    <row r="374" spans="4:6" x14ac:dyDescent="0.25">
      <c r="D374" s="46" t="str">
        <f>IF('Scanning bias trial calcs'!H377&lt;='SE Trial Placement Tool'!B$6,'Scanning bias trial calcs'!H377,"")</f>
        <v/>
      </c>
      <c r="E374" s="47" t="str">
        <f ca="1">IF(B$7 = "Scanning search", 'Scanning bias trial calcs'!I377, RANDBETWEEN(0, B$5))</f>
        <v/>
      </c>
      <c r="F374" s="47">
        <f t="shared" ca="1" si="5"/>
        <v>2</v>
      </c>
    </row>
    <row r="375" spans="4:6" x14ac:dyDescent="0.25">
      <c r="D375" s="46" t="str">
        <f>IF('Scanning bias trial calcs'!H378&lt;='SE Trial Placement Tool'!B$6,'Scanning bias trial calcs'!H378,"")</f>
        <v/>
      </c>
      <c r="E375" s="47" t="str">
        <f ca="1">IF(B$7 = "Scanning search", 'Scanning bias trial calcs'!I378, RANDBETWEEN(0, B$5))</f>
        <v/>
      </c>
      <c r="F375" s="47">
        <f t="shared" ca="1" si="5"/>
        <v>132</v>
      </c>
    </row>
    <row r="376" spans="4:6" x14ac:dyDescent="0.25">
      <c r="D376" s="46" t="str">
        <f>IF('Scanning bias trial calcs'!H379&lt;='SE Trial Placement Tool'!B$6,'Scanning bias trial calcs'!H379,"")</f>
        <v/>
      </c>
      <c r="E376" s="47" t="str">
        <f ca="1">IF(B$7 = "Scanning search", 'Scanning bias trial calcs'!I379, RANDBETWEEN(0, B$5))</f>
        <v/>
      </c>
      <c r="F376" s="47">
        <f t="shared" ca="1" si="5"/>
        <v>234</v>
      </c>
    </row>
    <row r="377" spans="4:6" x14ac:dyDescent="0.25">
      <c r="D377" s="46" t="str">
        <f>IF('Scanning bias trial calcs'!H380&lt;='SE Trial Placement Tool'!B$6,'Scanning bias trial calcs'!H380,"")</f>
        <v/>
      </c>
      <c r="E377" s="47" t="str">
        <f ca="1">IF(B$7 = "Scanning search", 'Scanning bias trial calcs'!I380, RANDBETWEEN(0, B$5))</f>
        <v/>
      </c>
      <c r="F377" s="47">
        <f t="shared" ca="1" si="5"/>
        <v>231</v>
      </c>
    </row>
    <row r="378" spans="4:6" x14ac:dyDescent="0.25">
      <c r="D378" s="46" t="str">
        <f>IF('Scanning bias trial calcs'!H381&lt;='SE Trial Placement Tool'!B$6,'Scanning bias trial calcs'!H381,"")</f>
        <v/>
      </c>
      <c r="E378" s="47" t="str">
        <f ca="1">IF(B$7 = "Scanning search", 'Scanning bias trial calcs'!I381, RANDBETWEEN(0, B$5))</f>
        <v/>
      </c>
      <c r="F378" s="47">
        <f t="shared" ca="1" si="5"/>
        <v>285</v>
      </c>
    </row>
    <row r="379" spans="4:6" x14ac:dyDescent="0.25">
      <c r="D379" s="46" t="str">
        <f>IF('Scanning bias trial calcs'!H382&lt;='SE Trial Placement Tool'!B$6,'Scanning bias trial calcs'!H382,"")</f>
        <v/>
      </c>
      <c r="E379" s="47" t="str">
        <f ca="1">IF(B$7 = "Scanning search", 'Scanning bias trial calcs'!I382, RANDBETWEEN(0, B$5))</f>
        <v/>
      </c>
      <c r="F379" s="47">
        <f t="shared" ca="1" si="5"/>
        <v>113</v>
      </c>
    </row>
    <row r="380" spans="4:6" x14ac:dyDescent="0.25">
      <c r="D380" s="46" t="str">
        <f>IF('Scanning bias trial calcs'!H383&lt;='SE Trial Placement Tool'!B$6,'Scanning bias trial calcs'!H383,"")</f>
        <v/>
      </c>
      <c r="E380" s="47" t="str">
        <f ca="1">IF(B$7 = "Scanning search", 'Scanning bias trial calcs'!I383, RANDBETWEEN(0, B$5))</f>
        <v/>
      </c>
      <c r="F380" s="47">
        <f t="shared" ca="1" si="5"/>
        <v>79</v>
      </c>
    </row>
    <row r="381" spans="4:6" x14ac:dyDescent="0.25">
      <c r="D381" s="46" t="str">
        <f>IF('Scanning bias trial calcs'!H384&lt;='SE Trial Placement Tool'!B$6,'Scanning bias trial calcs'!H384,"")</f>
        <v/>
      </c>
      <c r="E381" s="47" t="str">
        <f ca="1">IF(B$7 = "Scanning search", 'Scanning bias trial calcs'!I384, RANDBETWEEN(0, B$5))</f>
        <v/>
      </c>
      <c r="F381" s="47">
        <f t="shared" ca="1" si="5"/>
        <v>63</v>
      </c>
    </row>
    <row r="382" spans="4:6" x14ac:dyDescent="0.25">
      <c r="D382" s="46" t="str">
        <f>IF('Scanning bias trial calcs'!H385&lt;='SE Trial Placement Tool'!B$6,'Scanning bias trial calcs'!H385,"")</f>
        <v/>
      </c>
      <c r="E382" s="47" t="str">
        <f ca="1">IF(B$7 = "Scanning search", 'Scanning bias trial calcs'!I385, RANDBETWEEN(0, B$5))</f>
        <v/>
      </c>
      <c r="F382" s="47">
        <f t="shared" ca="1" si="5"/>
        <v>41</v>
      </c>
    </row>
    <row r="383" spans="4:6" x14ac:dyDescent="0.25">
      <c r="D383" s="46" t="str">
        <f>IF('Scanning bias trial calcs'!H386&lt;='SE Trial Placement Tool'!B$6,'Scanning bias trial calcs'!H386,"")</f>
        <v/>
      </c>
      <c r="E383" s="47" t="str">
        <f ca="1">IF(B$7 = "Scanning search", 'Scanning bias trial calcs'!I386, RANDBETWEEN(0, B$5))</f>
        <v/>
      </c>
      <c r="F383" s="47">
        <f t="shared" ca="1" si="5"/>
        <v>134</v>
      </c>
    </row>
    <row r="384" spans="4:6" x14ac:dyDescent="0.25">
      <c r="D384" s="46" t="str">
        <f>IF('Scanning bias trial calcs'!H387&lt;='SE Trial Placement Tool'!B$6,'Scanning bias trial calcs'!H387,"")</f>
        <v/>
      </c>
      <c r="E384" s="47" t="str">
        <f ca="1">IF(B$7 = "Scanning search", 'Scanning bias trial calcs'!I387, RANDBETWEEN(0, B$5))</f>
        <v/>
      </c>
      <c r="F384" s="47">
        <f t="shared" ca="1" si="5"/>
        <v>119</v>
      </c>
    </row>
    <row r="385" spans="4:6" x14ac:dyDescent="0.25">
      <c r="D385" s="46" t="str">
        <f>IF('Scanning bias trial calcs'!H388&lt;='SE Trial Placement Tool'!B$6,'Scanning bias trial calcs'!H388,"")</f>
        <v/>
      </c>
      <c r="E385" s="47" t="str">
        <f ca="1">IF(B$7 = "Scanning search", 'Scanning bias trial calcs'!I388, RANDBETWEEN(0, B$5))</f>
        <v/>
      </c>
      <c r="F385" s="47">
        <f t="shared" ca="1" si="5"/>
        <v>177</v>
      </c>
    </row>
    <row r="386" spans="4:6" x14ac:dyDescent="0.25">
      <c r="D386" s="46" t="str">
        <f>IF('Scanning bias trial calcs'!H389&lt;='SE Trial Placement Tool'!B$6,'Scanning bias trial calcs'!H389,"")</f>
        <v/>
      </c>
      <c r="E386" s="47" t="str">
        <f ca="1">IF(B$7 = "Scanning search", 'Scanning bias trial calcs'!I389, RANDBETWEEN(0, B$5))</f>
        <v/>
      </c>
      <c r="F386" s="47">
        <f t="shared" ca="1" si="5"/>
        <v>190</v>
      </c>
    </row>
    <row r="387" spans="4:6" x14ac:dyDescent="0.25">
      <c r="D387" s="46" t="str">
        <f>IF('Scanning bias trial calcs'!H390&lt;='SE Trial Placement Tool'!B$6,'Scanning bias trial calcs'!H390,"")</f>
        <v/>
      </c>
      <c r="E387" s="47" t="str">
        <f ca="1">IF(B$7 = "Scanning search", 'Scanning bias trial calcs'!I390, RANDBETWEEN(0, B$5))</f>
        <v/>
      </c>
      <c r="F387" s="47">
        <f t="shared" ref="F387:F450" ca="1" si="6">IF(B$7 = "Road and pad", "On RAP surface", RANDBETWEEN(0,360))</f>
        <v>292</v>
      </c>
    </row>
    <row r="388" spans="4:6" x14ac:dyDescent="0.25">
      <c r="D388" s="46" t="str">
        <f>IF('Scanning bias trial calcs'!H391&lt;='SE Trial Placement Tool'!B$6,'Scanning bias trial calcs'!H391,"")</f>
        <v/>
      </c>
      <c r="E388" s="47" t="str">
        <f ca="1">IF(B$7 = "Scanning search", 'Scanning bias trial calcs'!I391, RANDBETWEEN(0, B$5))</f>
        <v/>
      </c>
      <c r="F388" s="47">
        <f t="shared" ca="1" si="6"/>
        <v>55</v>
      </c>
    </row>
    <row r="389" spans="4:6" x14ac:dyDescent="0.25">
      <c r="D389" s="46" t="str">
        <f>IF('Scanning bias trial calcs'!H392&lt;='SE Trial Placement Tool'!B$6,'Scanning bias trial calcs'!H392,"")</f>
        <v/>
      </c>
      <c r="E389" s="47" t="str">
        <f ca="1">IF(B$7 = "Scanning search", 'Scanning bias trial calcs'!I392, RANDBETWEEN(0, B$5))</f>
        <v/>
      </c>
      <c r="F389" s="47">
        <f t="shared" ca="1" si="6"/>
        <v>16</v>
      </c>
    </row>
    <row r="390" spans="4:6" x14ac:dyDescent="0.25">
      <c r="D390" s="46" t="str">
        <f>IF('Scanning bias trial calcs'!H393&lt;='SE Trial Placement Tool'!B$6,'Scanning bias trial calcs'!H393,"")</f>
        <v/>
      </c>
      <c r="E390" s="47" t="str">
        <f ca="1">IF(B$7 = "Scanning search", 'Scanning bias trial calcs'!I393, RANDBETWEEN(0, B$5))</f>
        <v/>
      </c>
      <c r="F390" s="47">
        <f t="shared" ca="1" si="6"/>
        <v>314</v>
      </c>
    </row>
    <row r="391" spans="4:6" x14ac:dyDescent="0.25">
      <c r="D391" s="46" t="str">
        <f>IF('Scanning bias trial calcs'!H394&lt;='SE Trial Placement Tool'!B$6,'Scanning bias trial calcs'!H394,"")</f>
        <v/>
      </c>
      <c r="E391" s="47" t="str">
        <f ca="1">IF(B$7 = "Scanning search", 'Scanning bias trial calcs'!I394, RANDBETWEEN(0, B$5))</f>
        <v/>
      </c>
      <c r="F391" s="47">
        <f t="shared" ca="1" si="6"/>
        <v>327</v>
      </c>
    </row>
    <row r="392" spans="4:6" x14ac:dyDescent="0.25">
      <c r="D392" s="46" t="str">
        <f>IF('Scanning bias trial calcs'!H395&lt;='SE Trial Placement Tool'!B$6,'Scanning bias trial calcs'!H395,"")</f>
        <v/>
      </c>
      <c r="E392" s="47" t="str">
        <f ca="1">IF(B$7 = "Scanning search", 'Scanning bias trial calcs'!I395, RANDBETWEEN(0, B$5))</f>
        <v/>
      </c>
      <c r="F392" s="47">
        <f t="shared" ca="1" si="6"/>
        <v>38</v>
      </c>
    </row>
    <row r="393" spans="4:6" x14ac:dyDescent="0.25">
      <c r="D393" s="46" t="str">
        <f>IF('Scanning bias trial calcs'!H396&lt;='SE Trial Placement Tool'!B$6,'Scanning bias trial calcs'!H396,"")</f>
        <v/>
      </c>
      <c r="E393" s="47" t="str">
        <f ca="1">IF(B$7 = "Scanning search", 'Scanning bias trial calcs'!I396, RANDBETWEEN(0, B$5))</f>
        <v/>
      </c>
      <c r="F393" s="47">
        <f t="shared" ca="1" si="6"/>
        <v>82</v>
      </c>
    </row>
    <row r="394" spans="4:6" x14ac:dyDescent="0.25">
      <c r="D394" s="46" t="str">
        <f>IF('Scanning bias trial calcs'!H397&lt;='SE Trial Placement Tool'!B$6,'Scanning bias trial calcs'!H397,"")</f>
        <v/>
      </c>
      <c r="E394" s="47" t="str">
        <f ca="1">IF(B$7 = "Scanning search", 'Scanning bias trial calcs'!I397, RANDBETWEEN(0, B$5))</f>
        <v/>
      </c>
      <c r="F394" s="47">
        <f t="shared" ca="1" si="6"/>
        <v>15</v>
      </c>
    </row>
    <row r="395" spans="4:6" x14ac:dyDescent="0.25">
      <c r="D395" s="46" t="str">
        <f>IF('Scanning bias trial calcs'!H398&lt;='SE Trial Placement Tool'!B$6,'Scanning bias trial calcs'!H398,"")</f>
        <v/>
      </c>
      <c r="E395" s="47" t="str">
        <f ca="1">IF(B$7 = "Scanning search", 'Scanning bias trial calcs'!I398, RANDBETWEEN(0, B$5))</f>
        <v/>
      </c>
      <c r="F395" s="47">
        <f t="shared" ca="1" si="6"/>
        <v>46</v>
      </c>
    </row>
    <row r="396" spans="4:6" x14ac:dyDescent="0.25">
      <c r="D396" s="46" t="str">
        <f>IF('Scanning bias trial calcs'!H399&lt;='SE Trial Placement Tool'!B$6,'Scanning bias trial calcs'!H399,"")</f>
        <v/>
      </c>
      <c r="E396" s="47" t="str">
        <f ca="1">IF(B$7 = "Scanning search", 'Scanning bias trial calcs'!I399, RANDBETWEEN(0, B$5))</f>
        <v/>
      </c>
      <c r="F396" s="47">
        <f t="shared" ca="1" si="6"/>
        <v>21</v>
      </c>
    </row>
    <row r="397" spans="4:6" x14ac:dyDescent="0.25">
      <c r="D397" s="46" t="str">
        <f>IF('Scanning bias trial calcs'!H400&lt;='SE Trial Placement Tool'!B$6,'Scanning bias trial calcs'!H400,"")</f>
        <v/>
      </c>
      <c r="E397" s="47" t="str">
        <f ca="1">IF(B$7 = "Scanning search", 'Scanning bias trial calcs'!I400, RANDBETWEEN(0, B$5))</f>
        <v/>
      </c>
      <c r="F397" s="47">
        <f t="shared" ca="1" si="6"/>
        <v>21</v>
      </c>
    </row>
    <row r="398" spans="4:6" x14ac:dyDescent="0.25">
      <c r="D398" s="46" t="str">
        <f>IF('Scanning bias trial calcs'!H401&lt;='SE Trial Placement Tool'!B$6,'Scanning bias trial calcs'!H401,"")</f>
        <v/>
      </c>
      <c r="E398" s="47" t="str">
        <f ca="1">IF(B$7 = "Scanning search", 'Scanning bias trial calcs'!I401, RANDBETWEEN(0, B$5))</f>
        <v/>
      </c>
      <c r="F398" s="47">
        <f t="shared" ca="1" si="6"/>
        <v>33</v>
      </c>
    </row>
    <row r="399" spans="4:6" x14ac:dyDescent="0.25">
      <c r="D399" s="46" t="str">
        <f>IF('Scanning bias trial calcs'!H402&lt;='SE Trial Placement Tool'!B$6,'Scanning bias trial calcs'!H402,"")</f>
        <v/>
      </c>
      <c r="E399" s="47" t="str">
        <f ca="1">IF(B$7 = "Scanning search", 'Scanning bias trial calcs'!I402, RANDBETWEEN(0, B$5))</f>
        <v/>
      </c>
      <c r="F399" s="47">
        <f t="shared" ca="1" si="6"/>
        <v>242</v>
      </c>
    </row>
    <row r="400" spans="4:6" x14ac:dyDescent="0.25">
      <c r="D400" s="46" t="str">
        <f>IF('Scanning bias trial calcs'!H403&lt;='SE Trial Placement Tool'!B$6,'Scanning bias trial calcs'!H403,"")</f>
        <v/>
      </c>
      <c r="E400" s="47" t="str">
        <f ca="1">IF(B$7 = "Scanning search", 'Scanning bias trial calcs'!I403, RANDBETWEEN(0, B$5))</f>
        <v/>
      </c>
      <c r="F400" s="47">
        <f t="shared" ca="1" si="6"/>
        <v>219</v>
      </c>
    </row>
    <row r="401" spans="4:6" x14ac:dyDescent="0.25">
      <c r="D401" s="46" t="str">
        <f>IF('Scanning bias trial calcs'!H404&lt;='SE Trial Placement Tool'!B$6,'Scanning bias trial calcs'!H404,"")</f>
        <v/>
      </c>
      <c r="E401" s="47" t="str">
        <f ca="1">IF(B$7 = "Scanning search", 'Scanning bias trial calcs'!I404, RANDBETWEEN(0, B$5))</f>
        <v/>
      </c>
      <c r="F401" s="47">
        <f t="shared" ca="1" si="6"/>
        <v>289</v>
      </c>
    </row>
    <row r="402" spans="4:6" x14ac:dyDescent="0.25">
      <c r="D402" s="46" t="str">
        <f>IF('Scanning bias trial calcs'!H405&lt;='SE Trial Placement Tool'!B$6,'Scanning bias trial calcs'!H405,"")</f>
        <v/>
      </c>
      <c r="E402" s="47" t="str">
        <f ca="1">IF(B$7 = "Scanning search", 'Scanning bias trial calcs'!I405, RANDBETWEEN(0, B$5))</f>
        <v/>
      </c>
      <c r="F402" s="47">
        <f t="shared" ca="1" si="6"/>
        <v>221</v>
      </c>
    </row>
    <row r="403" spans="4:6" x14ac:dyDescent="0.25">
      <c r="D403" s="46" t="str">
        <f>IF('Scanning bias trial calcs'!H406&lt;='SE Trial Placement Tool'!B$6,'Scanning bias trial calcs'!H406,"")</f>
        <v/>
      </c>
      <c r="E403" s="47" t="str">
        <f ca="1">IF(B$7 = "Scanning search", 'Scanning bias trial calcs'!I406, RANDBETWEEN(0, B$5))</f>
        <v/>
      </c>
      <c r="F403" s="47">
        <f t="shared" ca="1" si="6"/>
        <v>3</v>
      </c>
    </row>
    <row r="404" spans="4:6" x14ac:dyDescent="0.25">
      <c r="D404" s="46" t="str">
        <f>IF('Scanning bias trial calcs'!H407&lt;='SE Trial Placement Tool'!B$6,'Scanning bias trial calcs'!H407,"")</f>
        <v/>
      </c>
      <c r="E404" s="47" t="str">
        <f ca="1">IF(B$7 = "Scanning search", 'Scanning bias trial calcs'!I407, RANDBETWEEN(0, B$5))</f>
        <v/>
      </c>
      <c r="F404" s="47">
        <f t="shared" ca="1" si="6"/>
        <v>178</v>
      </c>
    </row>
    <row r="405" spans="4:6" x14ac:dyDescent="0.25">
      <c r="D405" s="46" t="str">
        <f>IF('Scanning bias trial calcs'!H408&lt;='SE Trial Placement Tool'!B$6,'Scanning bias trial calcs'!H408,"")</f>
        <v/>
      </c>
      <c r="E405" s="47" t="str">
        <f ca="1">IF(B$7 = "Scanning search", 'Scanning bias trial calcs'!I408, RANDBETWEEN(0, B$5))</f>
        <v/>
      </c>
      <c r="F405" s="47">
        <f t="shared" ca="1" si="6"/>
        <v>327</v>
      </c>
    </row>
    <row r="406" spans="4:6" x14ac:dyDescent="0.25">
      <c r="D406" s="46" t="str">
        <f>IF('Scanning bias trial calcs'!H409&lt;='SE Trial Placement Tool'!B$6,'Scanning bias trial calcs'!H409,"")</f>
        <v/>
      </c>
      <c r="E406" s="47" t="str">
        <f ca="1">IF(B$7 = "Scanning search", 'Scanning bias trial calcs'!I409, RANDBETWEEN(0, B$5))</f>
        <v/>
      </c>
      <c r="F406" s="47">
        <f t="shared" ca="1" si="6"/>
        <v>151</v>
      </c>
    </row>
    <row r="407" spans="4:6" x14ac:dyDescent="0.25">
      <c r="D407" s="46" t="str">
        <f>IF('Scanning bias trial calcs'!H410&lt;='SE Trial Placement Tool'!B$6,'Scanning bias trial calcs'!H410,"")</f>
        <v/>
      </c>
      <c r="E407" s="47" t="str">
        <f ca="1">IF(B$7 = "Scanning search", 'Scanning bias trial calcs'!I410, RANDBETWEEN(0, B$5))</f>
        <v/>
      </c>
      <c r="F407" s="47">
        <f t="shared" ca="1" si="6"/>
        <v>315</v>
      </c>
    </row>
    <row r="408" spans="4:6" x14ac:dyDescent="0.25">
      <c r="D408" s="46" t="str">
        <f>IF('Scanning bias trial calcs'!H411&lt;='SE Trial Placement Tool'!B$6,'Scanning bias trial calcs'!H411,"")</f>
        <v/>
      </c>
      <c r="E408" s="47" t="str">
        <f ca="1">IF(B$7 = "Scanning search", 'Scanning bias trial calcs'!I411, RANDBETWEEN(0, B$5))</f>
        <v/>
      </c>
      <c r="F408" s="47">
        <f t="shared" ca="1" si="6"/>
        <v>156</v>
      </c>
    </row>
    <row r="409" spans="4:6" x14ac:dyDescent="0.25">
      <c r="D409" s="46" t="str">
        <f>IF('Scanning bias trial calcs'!H412&lt;='SE Trial Placement Tool'!B$6,'Scanning bias trial calcs'!H412,"")</f>
        <v/>
      </c>
      <c r="E409" s="47" t="str">
        <f ca="1">IF(B$7 = "Scanning search", 'Scanning bias trial calcs'!I412, RANDBETWEEN(0, B$5))</f>
        <v/>
      </c>
      <c r="F409" s="47">
        <f t="shared" ca="1" si="6"/>
        <v>249</v>
      </c>
    </row>
    <row r="410" spans="4:6" x14ac:dyDescent="0.25">
      <c r="D410" s="46" t="str">
        <f>IF('Scanning bias trial calcs'!H413&lt;='SE Trial Placement Tool'!B$6,'Scanning bias trial calcs'!H413,"")</f>
        <v/>
      </c>
      <c r="E410" s="47" t="str">
        <f ca="1">IF(B$7 = "Scanning search", 'Scanning bias trial calcs'!I413, RANDBETWEEN(0, B$5))</f>
        <v/>
      </c>
      <c r="F410" s="47">
        <f t="shared" ca="1" si="6"/>
        <v>242</v>
      </c>
    </row>
    <row r="411" spans="4:6" x14ac:dyDescent="0.25">
      <c r="D411" s="46" t="str">
        <f>IF('Scanning bias trial calcs'!H414&lt;='SE Trial Placement Tool'!B$6,'Scanning bias trial calcs'!H414,"")</f>
        <v/>
      </c>
      <c r="E411" s="47" t="str">
        <f ca="1">IF(B$7 = "Scanning search", 'Scanning bias trial calcs'!I414, RANDBETWEEN(0, B$5))</f>
        <v/>
      </c>
      <c r="F411" s="47">
        <f t="shared" ca="1" si="6"/>
        <v>126</v>
      </c>
    </row>
    <row r="412" spans="4:6" x14ac:dyDescent="0.25">
      <c r="D412" s="46" t="str">
        <f>IF('Scanning bias trial calcs'!H415&lt;='SE Trial Placement Tool'!B$6,'Scanning bias trial calcs'!H415,"")</f>
        <v/>
      </c>
      <c r="E412" s="47" t="str">
        <f ca="1">IF(B$7 = "Scanning search", 'Scanning bias trial calcs'!I415, RANDBETWEEN(0, B$5))</f>
        <v/>
      </c>
      <c r="F412" s="47">
        <f t="shared" ca="1" si="6"/>
        <v>13</v>
      </c>
    </row>
    <row r="413" spans="4:6" x14ac:dyDescent="0.25">
      <c r="D413" s="46" t="str">
        <f>IF('Scanning bias trial calcs'!H416&lt;='SE Trial Placement Tool'!B$6,'Scanning bias trial calcs'!H416,"")</f>
        <v/>
      </c>
      <c r="E413" s="47" t="str">
        <f ca="1">IF(B$7 = "Scanning search", 'Scanning bias trial calcs'!I416, RANDBETWEEN(0, B$5))</f>
        <v/>
      </c>
      <c r="F413" s="47">
        <f t="shared" ca="1" si="6"/>
        <v>135</v>
      </c>
    </row>
    <row r="414" spans="4:6" x14ac:dyDescent="0.25">
      <c r="D414" s="46" t="str">
        <f>IF('Scanning bias trial calcs'!H417&lt;='SE Trial Placement Tool'!B$6,'Scanning bias trial calcs'!H417,"")</f>
        <v/>
      </c>
      <c r="E414" s="47" t="str">
        <f ca="1">IF(B$7 = "Scanning search", 'Scanning bias trial calcs'!I417, RANDBETWEEN(0, B$5))</f>
        <v/>
      </c>
      <c r="F414" s="47">
        <f t="shared" ca="1" si="6"/>
        <v>235</v>
      </c>
    </row>
    <row r="415" spans="4:6" x14ac:dyDescent="0.25">
      <c r="D415" s="46" t="str">
        <f>IF('Scanning bias trial calcs'!H418&lt;='SE Trial Placement Tool'!B$6,'Scanning bias trial calcs'!H418,"")</f>
        <v/>
      </c>
      <c r="E415" s="47" t="str">
        <f ca="1">IF(B$7 = "Scanning search", 'Scanning bias trial calcs'!I418, RANDBETWEEN(0, B$5))</f>
        <v/>
      </c>
      <c r="F415" s="47">
        <f t="shared" ca="1" si="6"/>
        <v>13</v>
      </c>
    </row>
    <row r="416" spans="4:6" x14ac:dyDescent="0.25">
      <c r="D416" s="46" t="str">
        <f>IF('Scanning bias trial calcs'!H419&lt;='SE Trial Placement Tool'!B$6,'Scanning bias trial calcs'!H419,"")</f>
        <v/>
      </c>
      <c r="E416" s="47" t="str">
        <f ca="1">IF(B$7 = "Scanning search", 'Scanning bias trial calcs'!I419, RANDBETWEEN(0, B$5))</f>
        <v/>
      </c>
      <c r="F416" s="47">
        <f t="shared" ca="1" si="6"/>
        <v>53</v>
      </c>
    </row>
    <row r="417" spans="4:6" x14ac:dyDescent="0.25">
      <c r="D417" s="46" t="str">
        <f>IF('Scanning bias trial calcs'!H420&lt;='SE Trial Placement Tool'!B$6,'Scanning bias trial calcs'!H420,"")</f>
        <v/>
      </c>
      <c r="E417" s="47" t="str">
        <f ca="1">IF(B$7 = "Scanning search", 'Scanning bias trial calcs'!I420, RANDBETWEEN(0, B$5))</f>
        <v/>
      </c>
      <c r="F417" s="47">
        <f t="shared" ca="1" si="6"/>
        <v>216</v>
      </c>
    </row>
    <row r="418" spans="4:6" x14ac:dyDescent="0.25">
      <c r="D418" s="46" t="str">
        <f>IF('Scanning bias trial calcs'!H421&lt;='SE Trial Placement Tool'!B$6,'Scanning bias trial calcs'!H421,"")</f>
        <v/>
      </c>
      <c r="E418" s="47" t="str">
        <f ca="1">IF(B$7 = "Scanning search", 'Scanning bias trial calcs'!I421, RANDBETWEEN(0, B$5))</f>
        <v/>
      </c>
      <c r="F418" s="47">
        <f t="shared" ca="1" si="6"/>
        <v>5</v>
      </c>
    </row>
    <row r="419" spans="4:6" x14ac:dyDescent="0.25">
      <c r="D419" s="46" t="str">
        <f>IF('Scanning bias trial calcs'!H422&lt;='SE Trial Placement Tool'!B$6,'Scanning bias trial calcs'!H422,"")</f>
        <v/>
      </c>
      <c r="E419" s="47" t="str">
        <f ca="1">IF(B$7 = "Scanning search", 'Scanning bias trial calcs'!I422, RANDBETWEEN(0, B$5))</f>
        <v/>
      </c>
      <c r="F419" s="47">
        <f t="shared" ca="1" si="6"/>
        <v>66</v>
      </c>
    </row>
    <row r="420" spans="4:6" x14ac:dyDescent="0.25">
      <c r="D420" s="46" t="str">
        <f>IF('Scanning bias trial calcs'!H423&lt;='SE Trial Placement Tool'!B$6,'Scanning bias trial calcs'!H423,"")</f>
        <v/>
      </c>
      <c r="E420" s="47" t="str">
        <f ca="1">IF(B$7 = "Scanning search", 'Scanning bias trial calcs'!I423, RANDBETWEEN(0, B$5))</f>
        <v/>
      </c>
      <c r="F420" s="47">
        <f t="shared" ca="1" si="6"/>
        <v>167</v>
      </c>
    </row>
    <row r="421" spans="4:6" x14ac:dyDescent="0.25">
      <c r="D421" s="46" t="str">
        <f>IF('Scanning bias trial calcs'!H424&lt;='SE Trial Placement Tool'!B$6,'Scanning bias trial calcs'!H424,"")</f>
        <v/>
      </c>
      <c r="E421" s="47" t="str">
        <f ca="1">IF(B$7 = "Scanning search", 'Scanning bias trial calcs'!I424, RANDBETWEEN(0, B$5))</f>
        <v/>
      </c>
      <c r="F421" s="47">
        <f t="shared" ca="1" si="6"/>
        <v>191</v>
      </c>
    </row>
    <row r="422" spans="4:6" x14ac:dyDescent="0.25">
      <c r="D422" s="46" t="str">
        <f>IF('Scanning bias trial calcs'!H425&lt;='SE Trial Placement Tool'!B$6,'Scanning bias trial calcs'!H425,"")</f>
        <v/>
      </c>
      <c r="E422" s="47" t="str">
        <f ca="1">IF(B$7 = "Scanning search", 'Scanning bias trial calcs'!I425, RANDBETWEEN(0, B$5))</f>
        <v/>
      </c>
      <c r="F422" s="47">
        <f t="shared" ca="1" si="6"/>
        <v>91</v>
      </c>
    </row>
    <row r="423" spans="4:6" x14ac:dyDescent="0.25">
      <c r="D423" s="46" t="str">
        <f>IF('Scanning bias trial calcs'!H426&lt;='SE Trial Placement Tool'!B$6,'Scanning bias trial calcs'!H426,"")</f>
        <v/>
      </c>
      <c r="E423" s="47" t="str">
        <f ca="1">IF(B$7 = "Scanning search", 'Scanning bias trial calcs'!I426, RANDBETWEEN(0, B$5))</f>
        <v/>
      </c>
      <c r="F423" s="47">
        <f t="shared" ca="1" si="6"/>
        <v>31</v>
      </c>
    </row>
    <row r="424" spans="4:6" x14ac:dyDescent="0.25">
      <c r="D424" s="46" t="str">
        <f>IF('Scanning bias trial calcs'!H427&lt;='SE Trial Placement Tool'!B$6,'Scanning bias trial calcs'!H427,"")</f>
        <v/>
      </c>
      <c r="E424" s="47" t="str">
        <f ca="1">IF(B$7 = "Scanning search", 'Scanning bias trial calcs'!I427, RANDBETWEEN(0, B$5))</f>
        <v/>
      </c>
      <c r="F424" s="47">
        <f t="shared" ca="1" si="6"/>
        <v>326</v>
      </c>
    </row>
    <row r="425" spans="4:6" x14ac:dyDescent="0.25">
      <c r="D425" s="46" t="str">
        <f>IF('Scanning bias trial calcs'!H428&lt;='SE Trial Placement Tool'!B$6,'Scanning bias trial calcs'!H428,"")</f>
        <v/>
      </c>
      <c r="E425" s="47" t="str">
        <f ca="1">IF(B$7 = "Scanning search", 'Scanning bias trial calcs'!I428, RANDBETWEEN(0, B$5))</f>
        <v/>
      </c>
      <c r="F425" s="47">
        <f t="shared" ca="1" si="6"/>
        <v>149</v>
      </c>
    </row>
    <row r="426" spans="4:6" x14ac:dyDescent="0.25">
      <c r="D426" s="46" t="str">
        <f>IF('Scanning bias trial calcs'!H429&lt;='SE Trial Placement Tool'!B$6,'Scanning bias trial calcs'!H429,"")</f>
        <v/>
      </c>
      <c r="E426" s="47" t="str">
        <f ca="1">IF(B$7 = "Scanning search", 'Scanning bias trial calcs'!I429, RANDBETWEEN(0, B$5))</f>
        <v/>
      </c>
      <c r="F426" s="47">
        <f t="shared" ca="1" si="6"/>
        <v>341</v>
      </c>
    </row>
    <row r="427" spans="4:6" x14ac:dyDescent="0.25">
      <c r="D427" s="46" t="str">
        <f>IF('Scanning bias trial calcs'!H430&lt;='SE Trial Placement Tool'!B$6,'Scanning bias trial calcs'!H430,"")</f>
        <v/>
      </c>
      <c r="E427" s="47" t="str">
        <f ca="1">IF(B$7 = "Scanning search", 'Scanning bias trial calcs'!I430, RANDBETWEEN(0, B$5))</f>
        <v/>
      </c>
      <c r="F427" s="47">
        <f t="shared" ca="1" si="6"/>
        <v>47</v>
      </c>
    </row>
    <row r="428" spans="4:6" x14ac:dyDescent="0.25">
      <c r="D428" s="46" t="str">
        <f>IF('Scanning bias trial calcs'!H431&lt;='SE Trial Placement Tool'!B$6,'Scanning bias trial calcs'!H431,"")</f>
        <v/>
      </c>
      <c r="E428" s="47" t="str">
        <f ca="1">IF(B$7 = "Scanning search", 'Scanning bias trial calcs'!I431, RANDBETWEEN(0, B$5))</f>
        <v/>
      </c>
      <c r="F428" s="47">
        <f t="shared" ca="1" si="6"/>
        <v>252</v>
      </c>
    </row>
    <row r="429" spans="4:6" x14ac:dyDescent="0.25">
      <c r="D429" s="46" t="str">
        <f>IF('Scanning bias trial calcs'!H432&lt;='SE Trial Placement Tool'!B$6,'Scanning bias trial calcs'!H432,"")</f>
        <v/>
      </c>
      <c r="E429" s="47" t="str">
        <f ca="1">IF(B$7 = "Scanning search", 'Scanning bias trial calcs'!I432, RANDBETWEEN(0, B$5))</f>
        <v/>
      </c>
      <c r="F429" s="47">
        <f t="shared" ca="1" si="6"/>
        <v>156</v>
      </c>
    </row>
    <row r="430" spans="4:6" x14ac:dyDescent="0.25">
      <c r="D430" s="46" t="str">
        <f>IF('Scanning bias trial calcs'!H433&lt;='SE Trial Placement Tool'!B$6,'Scanning bias trial calcs'!H433,"")</f>
        <v/>
      </c>
      <c r="E430" s="47" t="str">
        <f ca="1">IF(B$7 = "Scanning search", 'Scanning bias trial calcs'!I433, RANDBETWEEN(0, B$5))</f>
        <v/>
      </c>
      <c r="F430" s="47">
        <f t="shared" ca="1" si="6"/>
        <v>136</v>
      </c>
    </row>
    <row r="431" spans="4:6" x14ac:dyDescent="0.25">
      <c r="D431" s="46" t="str">
        <f>IF('Scanning bias trial calcs'!H434&lt;='SE Trial Placement Tool'!B$6,'Scanning bias trial calcs'!H434,"")</f>
        <v/>
      </c>
      <c r="E431" s="47" t="str">
        <f ca="1">IF(B$7 = "Scanning search", 'Scanning bias trial calcs'!I434, RANDBETWEEN(0, B$5))</f>
        <v/>
      </c>
      <c r="F431" s="47">
        <f t="shared" ca="1" si="6"/>
        <v>247</v>
      </c>
    </row>
    <row r="432" spans="4:6" x14ac:dyDescent="0.25">
      <c r="D432" s="46" t="str">
        <f>IF('Scanning bias trial calcs'!H435&lt;='SE Trial Placement Tool'!B$6,'Scanning bias trial calcs'!H435,"")</f>
        <v/>
      </c>
      <c r="E432" s="47" t="str">
        <f ca="1">IF(B$7 = "Scanning search", 'Scanning bias trial calcs'!I435, RANDBETWEEN(0, B$5))</f>
        <v/>
      </c>
      <c r="F432" s="47">
        <f t="shared" ca="1" si="6"/>
        <v>101</v>
      </c>
    </row>
    <row r="433" spans="4:6" x14ac:dyDescent="0.25">
      <c r="D433" s="46" t="str">
        <f>IF('Scanning bias trial calcs'!H436&lt;='SE Trial Placement Tool'!B$6,'Scanning bias trial calcs'!H436,"")</f>
        <v/>
      </c>
      <c r="E433" s="47" t="str">
        <f ca="1">IF(B$7 = "Scanning search", 'Scanning bias trial calcs'!I436, RANDBETWEEN(0, B$5))</f>
        <v/>
      </c>
      <c r="F433" s="47">
        <f t="shared" ca="1" si="6"/>
        <v>38</v>
      </c>
    </row>
    <row r="434" spans="4:6" x14ac:dyDescent="0.25">
      <c r="D434" s="46" t="str">
        <f>IF('Scanning bias trial calcs'!H437&lt;='SE Trial Placement Tool'!B$6,'Scanning bias trial calcs'!H437,"")</f>
        <v/>
      </c>
      <c r="E434" s="47" t="str">
        <f ca="1">IF(B$7 = "Scanning search", 'Scanning bias trial calcs'!I437, RANDBETWEEN(0, B$5))</f>
        <v/>
      </c>
      <c r="F434" s="47">
        <f t="shared" ca="1" si="6"/>
        <v>360</v>
      </c>
    </row>
    <row r="435" spans="4:6" x14ac:dyDescent="0.25">
      <c r="D435" s="46" t="str">
        <f>IF('Scanning bias trial calcs'!H438&lt;='SE Trial Placement Tool'!B$6,'Scanning bias trial calcs'!H438,"")</f>
        <v/>
      </c>
      <c r="E435" s="47" t="str">
        <f ca="1">IF(B$7 = "Scanning search", 'Scanning bias trial calcs'!I438, RANDBETWEEN(0, B$5))</f>
        <v/>
      </c>
      <c r="F435" s="47">
        <f t="shared" ca="1" si="6"/>
        <v>244</v>
      </c>
    </row>
    <row r="436" spans="4:6" x14ac:dyDescent="0.25">
      <c r="D436" s="46" t="str">
        <f>IF('Scanning bias trial calcs'!H439&lt;='SE Trial Placement Tool'!B$6,'Scanning bias trial calcs'!H439,"")</f>
        <v/>
      </c>
      <c r="E436" s="47" t="str">
        <f ca="1">IF(B$7 = "Scanning search", 'Scanning bias trial calcs'!I439, RANDBETWEEN(0, B$5))</f>
        <v/>
      </c>
      <c r="F436" s="47">
        <f t="shared" ca="1" si="6"/>
        <v>257</v>
      </c>
    </row>
    <row r="437" spans="4:6" x14ac:dyDescent="0.25">
      <c r="D437" s="46" t="str">
        <f>IF('Scanning bias trial calcs'!H440&lt;='SE Trial Placement Tool'!B$6,'Scanning bias trial calcs'!H440,"")</f>
        <v/>
      </c>
      <c r="E437" s="47" t="str">
        <f ca="1">IF(B$7 = "Scanning search", 'Scanning bias trial calcs'!I440, RANDBETWEEN(0, B$5))</f>
        <v/>
      </c>
      <c r="F437" s="47">
        <f t="shared" ca="1" si="6"/>
        <v>122</v>
      </c>
    </row>
    <row r="438" spans="4:6" x14ac:dyDescent="0.25">
      <c r="D438" s="46" t="str">
        <f>IF('Scanning bias trial calcs'!H441&lt;='SE Trial Placement Tool'!B$6,'Scanning bias trial calcs'!H441,"")</f>
        <v/>
      </c>
      <c r="E438" s="47" t="str">
        <f ca="1">IF(B$7 = "Scanning search", 'Scanning bias trial calcs'!I441, RANDBETWEEN(0, B$5))</f>
        <v/>
      </c>
      <c r="F438" s="47">
        <f t="shared" ca="1" si="6"/>
        <v>13</v>
      </c>
    </row>
    <row r="439" spans="4:6" x14ac:dyDescent="0.25">
      <c r="D439" s="46" t="str">
        <f>IF('Scanning bias trial calcs'!H442&lt;='SE Trial Placement Tool'!B$6,'Scanning bias trial calcs'!H442,"")</f>
        <v/>
      </c>
      <c r="E439" s="47" t="str">
        <f ca="1">IF(B$7 = "Scanning search", 'Scanning bias trial calcs'!I442, RANDBETWEEN(0, B$5))</f>
        <v/>
      </c>
      <c r="F439" s="47">
        <f t="shared" ca="1" si="6"/>
        <v>344</v>
      </c>
    </row>
    <row r="440" spans="4:6" x14ac:dyDescent="0.25">
      <c r="D440" s="46" t="str">
        <f>IF('Scanning bias trial calcs'!H443&lt;='SE Trial Placement Tool'!B$6,'Scanning bias trial calcs'!H443,"")</f>
        <v/>
      </c>
      <c r="E440" s="47" t="str">
        <f ca="1">IF(B$7 = "Scanning search", 'Scanning bias trial calcs'!I443, RANDBETWEEN(0, B$5))</f>
        <v/>
      </c>
      <c r="F440" s="47">
        <f t="shared" ca="1" si="6"/>
        <v>336</v>
      </c>
    </row>
    <row r="441" spans="4:6" x14ac:dyDescent="0.25">
      <c r="D441" s="46" t="str">
        <f>IF('Scanning bias trial calcs'!H444&lt;='SE Trial Placement Tool'!B$6,'Scanning bias trial calcs'!H444,"")</f>
        <v/>
      </c>
      <c r="E441" s="47" t="str">
        <f ca="1">IF(B$7 = "Scanning search", 'Scanning bias trial calcs'!I444, RANDBETWEEN(0, B$5))</f>
        <v/>
      </c>
      <c r="F441" s="47">
        <f t="shared" ca="1" si="6"/>
        <v>62</v>
      </c>
    </row>
    <row r="442" spans="4:6" x14ac:dyDescent="0.25">
      <c r="D442" s="46" t="str">
        <f>IF('Scanning bias trial calcs'!H445&lt;='SE Trial Placement Tool'!B$6,'Scanning bias trial calcs'!H445,"")</f>
        <v/>
      </c>
      <c r="E442" s="47" t="str">
        <f ca="1">IF(B$7 = "Scanning search", 'Scanning bias trial calcs'!I445, RANDBETWEEN(0, B$5))</f>
        <v/>
      </c>
      <c r="F442" s="47">
        <f t="shared" ca="1" si="6"/>
        <v>239</v>
      </c>
    </row>
    <row r="443" spans="4:6" x14ac:dyDescent="0.25">
      <c r="D443" s="46" t="str">
        <f>IF('Scanning bias trial calcs'!H446&lt;='SE Trial Placement Tool'!B$6,'Scanning bias trial calcs'!H446,"")</f>
        <v/>
      </c>
      <c r="E443" s="47" t="str">
        <f ca="1">IF(B$7 = "Scanning search", 'Scanning bias trial calcs'!I446, RANDBETWEEN(0, B$5))</f>
        <v/>
      </c>
      <c r="F443" s="47">
        <f t="shared" ca="1" si="6"/>
        <v>302</v>
      </c>
    </row>
    <row r="444" spans="4:6" x14ac:dyDescent="0.25">
      <c r="D444" s="46" t="str">
        <f>IF('Scanning bias trial calcs'!H447&lt;='SE Trial Placement Tool'!B$6,'Scanning bias trial calcs'!H447,"")</f>
        <v/>
      </c>
      <c r="E444" s="47" t="str">
        <f ca="1">IF(B$7 = "Scanning search", 'Scanning bias trial calcs'!I447, RANDBETWEEN(0, B$5))</f>
        <v/>
      </c>
      <c r="F444" s="47">
        <f t="shared" ca="1" si="6"/>
        <v>241</v>
      </c>
    </row>
    <row r="445" spans="4:6" x14ac:dyDescent="0.25">
      <c r="D445" s="46" t="str">
        <f>IF('Scanning bias trial calcs'!H448&lt;='SE Trial Placement Tool'!B$6,'Scanning bias trial calcs'!H448,"")</f>
        <v/>
      </c>
      <c r="E445" s="47" t="str">
        <f ca="1">IF(B$7 = "Scanning search", 'Scanning bias trial calcs'!I448, RANDBETWEEN(0, B$5))</f>
        <v/>
      </c>
      <c r="F445" s="47">
        <f t="shared" ca="1" si="6"/>
        <v>202</v>
      </c>
    </row>
    <row r="446" spans="4:6" x14ac:dyDescent="0.25">
      <c r="D446" s="46" t="str">
        <f>IF('Scanning bias trial calcs'!H449&lt;='SE Trial Placement Tool'!B$6,'Scanning bias trial calcs'!H449,"")</f>
        <v/>
      </c>
      <c r="E446" s="47" t="str">
        <f ca="1">IF(B$7 = "Scanning search", 'Scanning bias trial calcs'!I449, RANDBETWEEN(0, B$5))</f>
        <v/>
      </c>
      <c r="F446" s="47">
        <f t="shared" ca="1" si="6"/>
        <v>314</v>
      </c>
    </row>
    <row r="447" spans="4:6" x14ac:dyDescent="0.25">
      <c r="D447" s="46" t="str">
        <f>IF('Scanning bias trial calcs'!H450&lt;='SE Trial Placement Tool'!B$6,'Scanning bias trial calcs'!H450,"")</f>
        <v/>
      </c>
      <c r="E447" s="47" t="str">
        <f ca="1">IF(B$7 = "Scanning search", 'Scanning bias trial calcs'!I450, RANDBETWEEN(0, B$5))</f>
        <v/>
      </c>
      <c r="F447" s="47">
        <f t="shared" ca="1" si="6"/>
        <v>148</v>
      </c>
    </row>
    <row r="448" spans="4:6" x14ac:dyDescent="0.25">
      <c r="D448" s="46" t="str">
        <f>IF('Scanning bias trial calcs'!H451&lt;='SE Trial Placement Tool'!B$6,'Scanning bias trial calcs'!H451,"")</f>
        <v/>
      </c>
      <c r="E448" s="47" t="str">
        <f ca="1">IF(B$7 = "Scanning search", 'Scanning bias trial calcs'!I451, RANDBETWEEN(0, B$5))</f>
        <v/>
      </c>
      <c r="F448" s="47">
        <f t="shared" ca="1" si="6"/>
        <v>195</v>
      </c>
    </row>
    <row r="449" spans="4:6" x14ac:dyDescent="0.25">
      <c r="D449" s="46" t="str">
        <f>IF('Scanning bias trial calcs'!H452&lt;='SE Trial Placement Tool'!B$6,'Scanning bias trial calcs'!H452,"")</f>
        <v/>
      </c>
      <c r="E449" s="47" t="str">
        <f ca="1">IF(B$7 = "Scanning search", 'Scanning bias trial calcs'!I452, RANDBETWEEN(0, B$5))</f>
        <v/>
      </c>
      <c r="F449" s="47">
        <f t="shared" ca="1" si="6"/>
        <v>308</v>
      </c>
    </row>
    <row r="450" spans="4:6" x14ac:dyDescent="0.25">
      <c r="D450" s="46" t="str">
        <f>IF('Scanning bias trial calcs'!H453&lt;='SE Trial Placement Tool'!B$6,'Scanning bias trial calcs'!H453,"")</f>
        <v/>
      </c>
      <c r="E450" s="47" t="str">
        <f ca="1">IF(B$7 = "Scanning search", 'Scanning bias trial calcs'!I453, RANDBETWEEN(0, B$5))</f>
        <v/>
      </c>
      <c r="F450" s="47">
        <f t="shared" ca="1" si="6"/>
        <v>56</v>
      </c>
    </row>
    <row r="451" spans="4:6" x14ac:dyDescent="0.25">
      <c r="D451" s="46" t="str">
        <f>IF('Scanning bias trial calcs'!H454&lt;='SE Trial Placement Tool'!B$6,'Scanning bias trial calcs'!H454,"")</f>
        <v/>
      </c>
      <c r="E451" s="47" t="str">
        <f ca="1">IF(B$7 = "Scanning search", 'Scanning bias trial calcs'!I454, RANDBETWEEN(0, B$5))</f>
        <v/>
      </c>
      <c r="F451" s="47">
        <f t="shared" ref="F451:F501" ca="1" si="7">IF(B$7 = "Road and pad", "On RAP surface", RANDBETWEEN(0,360))</f>
        <v>164</v>
      </c>
    </row>
    <row r="452" spans="4:6" x14ac:dyDescent="0.25">
      <c r="D452" s="46" t="str">
        <f>IF('Scanning bias trial calcs'!H455&lt;='SE Trial Placement Tool'!B$6,'Scanning bias trial calcs'!H455,"")</f>
        <v/>
      </c>
      <c r="E452" s="47" t="str">
        <f ca="1">IF(B$7 = "Scanning search", 'Scanning bias trial calcs'!I455, RANDBETWEEN(0, B$5))</f>
        <v/>
      </c>
      <c r="F452" s="47">
        <f t="shared" ca="1" si="7"/>
        <v>73</v>
      </c>
    </row>
    <row r="453" spans="4:6" x14ac:dyDescent="0.25">
      <c r="D453" s="46" t="str">
        <f>IF('Scanning bias trial calcs'!H456&lt;='SE Trial Placement Tool'!B$6,'Scanning bias trial calcs'!H456,"")</f>
        <v/>
      </c>
      <c r="E453" s="47" t="str">
        <f ca="1">IF(B$7 = "Scanning search", 'Scanning bias trial calcs'!I456, RANDBETWEEN(0, B$5))</f>
        <v/>
      </c>
      <c r="F453" s="47">
        <f t="shared" ca="1" si="7"/>
        <v>350</v>
      </c>
    </row>
    <row r="454" spans="4:6" x14ac:dyDescent="0.25">
      <c r="D454" s="46" t="str">
        <f>IF('Scanning bias trial calcs'!H457&lt;='SE Trial Placement Tool'!B$6,'Scanning bias trial calcs'!H457,"")</f>
        <v/>
      </c>
      <c r="E454" s="47" t="str">
        <f ca="1">IF(B$7 = "Scanning search", 'Scanning bias trial calcs'!I457, RANDBETWEEN(0, B$5))</f>
        <v/>
      </c>
      <c r="F454" s="47">
        <f t="shared" ca="1" si="7"/>
        <v>108</v>
      </c>
    </row>
    <row r="455" spans="4:6" x14ac:dyDescent="0.25">
      <c r="D455" s="46" t="str">
        <f>IF('Scanning bias trial calcs'!H458&lt;='SE Trial Placement Tool'!B$6,'Scanning bias trial calcs'!H458,"")</f>
        <v/>
      </c>
      <c r="E455" s="47" t="str">
        <f ca="1">IF(B$7 = "Scanning search", 'Scanning bias trial calcs'!I458, RANDBETWEEN(0, B$5))</f>
        <v/>
      </c>
      <c r="F455" s="47">
        <f t="shared" ca="1" si="7"/>
        <v>38</v>
      </c>
    </row>
    <row r="456" spans="4:6" x14ac:dyDescent="0.25">
      <c r="D456" s="46" t="str">
        <f>IF('Scanning bias trial calcs'!H459&lt;='SE Trial Placement Tool'!B$6,'Scanning bias trial calcs'!H459,"")</f>
        <v/>
      </c>
      <c r="E456" s="47" t="str">
        <f ca="1">IF(B$7 = "Scanning search", 'Scanning bias trial calcs'!I459, RANDBETWEEN(0, B$5))</f>
        <v/>
      </c>
      <c r="F456" s="47">
        <f t="shared" ca="1" si="7"/>
        <v>176</v>
      </c>
    </row>
    <row r="457" spans="4:6" x14ac:dyDescent="0.25">
      <c r="D457" s="46" t="str">
        <f>IF('Scanning bias trial calcs'!H460&lt;='SE Trial Placement Tool'!B$6,'Scanning bias trial calcs'!H460,"")</f>
        <v/>
      </c>
      <c r="E457" s="47" t="str">
        <f ca="1">IF(B$7 = "Scanning search", 'Scanning bias trial calcs'!I460, RANDBETWEEN(0, B$5))</f>
        <v/>
      </c>
      <c r="F457" s="47">
        <f t="shared" ca="1" si="7"/>
        <v>63</v>
      </c>
    </row>
    <row r="458" spans="4:6" x14ac:dyDescent="0.25">
      <c r="D458" s="46" t="str">
        <f>IF('Scanning bias trial calcs'!H461&lt;='SE Trial Placement Tool'!B$6,'Scanning bias trial calcs'!H461,"")</f>
        <v/>
      </c>
      <c r="E458" s="47" t="str">
        <f ca="1">IF(B$7 = "Scanning search", 'Scanning bias trial calcs'!I461, RANDBETWEEN(0, B$5))</f>
        <v/>
      </c>
      <c r="F458" s="47">
        <f t="shared" ca="1" si="7"/>
        <v>12</v>
      </c>
    </row>
    <row r="459" spans="4:6" x14ac:dyDescent="0.25">
      <c r="D459" s="46" t="str">
        <f>IF('Scanning bias trial calcs'!H462&lt;='SE Trial Placement Tool'!B$6,'Scanning bias trial calcs'!H462,"")</f>
        <v/>
      </c>
      <c r="E459" s="47" t="str">
        <f ca="1">IF(B$7 = "Scanning search", 'Scanning bias trial calcs'!I462, RANDBETWEEN(0, B$5))</f>
        <v/>
      </c>
      <c r="F459" s="47">
        <f t="shared" ca="1" si="7"/>
        <v>337</v>
      </c>
    </row>
    <row r="460" spans="4:6" x14ac:dyDescent="0.25">
      <c r="D460" s="46" t="str">
        <f>IF('Scanning bias trial calcs'!H463&lt;='SE Trial Placement Tool'!B$6,'Scanning bias trial calcs'!H463,"")</f>
        <v/>
      </c>
      <c r="E460" s="47" t="str">
        <f ca="1">IF(B$7 = "Scanning search", 'Scanning bias trial calcs'!I463, RANDBETWEEN(0, B$5))</f>
        <v/>
      </c>
      <c r="F460" s="47">
        <f t="shared" ca="1" si="7"/>
        <v>131</v>
      </c>
    </row>
    <row r="461" spans="4:6" x14ac:dyDescent="0.25">
      <c r="D461" s="46" t="str">
        <f>IF('Scanning bias trial calcs'!H464&lt;='SE Trial Placement Tool'!B$6,'Scanning bias trial calcs'!H464,"")</f>
        <v/>
      </c>
      <c r="E461" s="47" t="str">
        <f ca="1">IF(B$7 = "Scanning search", 'Scanning bias trial calcs'!I464, RANDBETWEEN(0, B$5))</f>
        <v/>
      </c>
      <c r="F461" s="47">
        <f t="shared" ca="1" si="7"/>
        <v>28</v>
      </c>
    </row>
    <row r="462" spans="4:6" x14ac:dyDescent="0.25">
      <c r="D462" s="46" t="str">
        <f>IF('Scanning bias trial calcs'!H465&lt;='SE Trial Placement Tool'!B$6,'Scanning bias trial calcs'!H465,"")</f>
        <v/>
      </c>
      <c r="E462" s="47" t="str">
        <f ca="1">IF(B$7 = "Scanning search", 'Scanning bias trial calcs'!I465, RANDBETWEEN(0, B$5))</f>
        <v/>
      </c>
      <c r="F462" s="47">
        <f t="shared" ca="1" si="7"/>
        <v>127</v>
      </c>
    </row>
    <row r="463" spans="4:6" x14ac:dyDescent="0.25">
      <c r="D463" s="46" t="str">
        <f>IF('Scanning bias trial calcs'!H466&lt;='SE Trial Placement Tool'!B$6,'Scanning bias trial calcs'!H466,"")</f>
        <v/>
      </c>
      <c r="E463" s="47" t="str">
        <f ca="1">IF(B$7 = "Scanning search", 'Scanning bias trial calcs'!I466, RANDBETWEEN(0, B$5))</f>
        <v/>
      </c>
      <c r="F463" s="47">
        <f t="shared" ca="1" si="7"/>
        <v>217</v>
      </c>
    </row>
    <row r="464" spans="4:6" x14ac:dyDescent="0.25">
      <c r="D464" s="46" t="str">
        <f>IF('Scanning bias trial calcs'!H467&lt;='SE Trial Placement Tool'!B$6,'Scanning bias trial calcs'!H467,"")</f>
        <v/>
      </c>
      <c r="E464" s="47" t="str">
        <f ca="1">IF(B$7 = "Scanning search", 'Scanning bias trial calcs'!I467, RANDBETWEEN(0, B$5))</f>
        <v/>
      </c>
      <c r="F464" s="47">
        <f t="shared" ca="1" si="7"/>
        <v>113</v>
      </c>
    </row>
    <row r="465" spans="4:6" x14ac:dyDescent="0.25">
      <c r="D465" s="46" t="str">
        <f>IF('Scanning bias trial calcs'!H468&lt;='SE Trial Placement Tool'!B$6,'Scanning bias trial calcs'!H468,"")</f>
        <v/>
      </c>
      <c r="E465" s="47" t="str">
        <f ca="1">IF(B$7 = "Scanning search", 'Scanning bias trial calcs'!I468, RANDBETWEEN(0, B$5))</f>
        <v/>
      </c>
      <c r="F465" s="47">
        <f t="shared" ca="1" si="7"/>
        <v>112</v>
      </c>
    </row>
    <row r="466" spans="4:6" x14ac:dyDescent="0.25">
      <c r="D466" s="46" t="str">
        <f>IF('Scanning bias trial calcs'!H469&lt;='SE Trial Placement Tool'!B$6,'Scanning bias trial calcs'!H469,"")</f>
        <v/>
      </c>
      <c r="E466" s="47" t="str">
        <f ca="1">IF(B$7 = "Scanning search", 'Scanning bias trial calcs'!I469, RANDBETWEEN(0, B$5))</f>
        <v/>
      </c>
      <c r="F466" s="47">
        <f t="shared" ca="1" si="7"/>
        <v>259</v>
      </c>
    </row>
    <row r="467" spans="4:6" x14ac:dyDescent="0.25">
      <c r="D467" s="46" t="str">
        <f>IF('Scanning bias trial calcs'!H470&lt;='SE Trial Placement Tool'!B$6,'Scanning bias trial calcs'!H470,"")</f>
        <v/>
      </c>
      <c r="E467" s="47" t="str">
        <f ca="1">IF(B$7 = "Scanning search", 'Scanning bias trial calcs'!I470, RANDBETWEEN(0, B$5))</f>
        <v/>
      </c>
      <c r="F467" s="47">
        <f t="shared" ca="1" si="7"/>
        <v>197</v>
      </c>
    </row>
    <row r="468" spans="4:6" x14ac:dyDescent="0.25">
      <c r="D468" s="46" t="str">
        <f>IF('Scanning bias trial calcs'!H471&lt;='SE Trial Placement Tool'!B$6,'Scanning bias trial calcs'!H471,"")</f>
        <v/>
      </c>
      <c r="E468" s="47" t="str">
        <f ca="1">IF(B$7 = "Scanning search", 'Scanning bias trial calcs'!I471, RANDBETWEEN(0, B$5))</f>
        <v/>
      </c>
      <c r="F468" s="47">
        <f t="shared" ca="1" si="7"/>
        <v>246</v>
      </c>
    </row>
    <row r="469" spans="4:6" x14ac:dyDescent="0.25">
      <c r="D469" s="46" t="str">
        <f>IF('Scanning bias trial calcs'!H472&lt;='SE Trial Placement Tool'!B$6,'Scanning bias trial calcs'!H472,"")</f>
        <v/>
      </c>
      <c r="E469" s="47" t="str">
        <f ca="1">IF(B$7 = "Scanning search", 'Scanning bias trial calcs'!I472, RANDBETWEEN(0, B$5))</f>
        <v/>
      </c>
      <c r="F469" s="47">
        <f t="shared" ca="1" si="7"/>
        <v>131</v>
      </c>
    </row>
    <row r="470" spans="4:6" x14ac:dyDescent="0.25">
      <c r="D470" s="46" t="str">
        <f>IF('Scanning bias trial calcs'!H473&lt;='SE Trial Placement Tool'!B$6,'Scanning bias trial calcs'!H473,"")</f>
        <v/>
      </c>
      <c r="E470" s="47" t="str">
        <f ca="1">IF(B$7 = "Scanning search", 'Scanning bias trial calcs'!I473, RANDBETWEEN(0, B$5))</f>
        <v/>
      </c>
      <c r="F470" s="47">
        <f t="shared" ca="1" si="7"/>
        <v>103</v>
      </c>
    </row>
    <row r="471" spans="4:6" x14ac:dyDescent="0.25">
      <c r="D471" s="46" t="str">
        <f>IF('Scanning bias trial calcs'!H474&lt;='SE Trial Placement Tool'!B$6,'Scanning bias trial calcs'!H474,"")</f>
        <v/>
      </c>
      <c r="E471" s="47" t="str">
        <f ca="1">IF(B$7 = "Scanning search", 'Scanning bias trial calcs'!I474, RANDBETWEEN(0, B$5))</f>
        <v/>
      </c>
      <c r="F471" s="47">
        <f t="shared" ca="1" si="7"/>
        <v>243</v>
      </c>
    </row>
    <row r="472" spans="4:6" x14ac:dyDescent="0.25">
      <c r="D472" s="46" t="str">
        <f>IF('Scanning bias trial calcs'!H475&lt;='SE Trial Placement Tool'!B$6,'Scanning bias trial calcs'!H475,"")</f>
        <v/>
      </c>
      <c r="E472" s="47" t="str">
        <f ca="1">IF(B$7 = "Scanning search", 'Scanning bias trial calcs'!I475, RANDBETWEEN(0, B$5))</f>
        <v/>
      </c>
      <c r="F472" s="47">
        <f t="shared" ca="1" si="7"/>
        <v>23</v>
      </c>
    </row>
    <row r="473" spans="4:6" x14ac:dyDescent="0.25">
      <c r="D473" s="46" t="str">
        <f>IF('Scanning bias trial calcs'!H476&lt;='SE Trial Placement Tool'!B$6,'Scanning bias trial calcs'!H476,"")</f>
        <v/>
      </c>
      <c r="E473" s="47" t="str">
        <f ca="1">IF(B$7 = "Scanning search", 'Scanning bias trial calcs'!I476, RANDBETWEEN(0, B$5))</f>
        <v/>
      </c>
      <c r="F473" s="47">
        <f t="shared" ca="1" si="7"/>
        <v>69</v>
      </c>
    </row>
    <row r="474" spans="4:6" x14ac:dyDescent="0.25">
      <c r="D474" s="46" t="str">
        <f>IF('Scanning bias trial calcs'!H477&lt;='SE Trial Placement Tool'!B$6,'Scanning bias trial calcs'!H477,"")</f>
        <v/>
      </c>
      <c r="E474" s="47" t="str">
        <f ca="1">IF(B$7 = "Scanning search", 'Scanning bias trial calcs'!I477, RANDBETWEEN(0, B$5))</f>
        <v/>
      </c>
      <c r="F474" s="47">
        <f t="shared" ca="1" si="7"/>
        <v>268</v>
      </c>
    </row>
    <row r="475" spans="4:6" x14ac:dyDescent="0.25">
      <c r="D475" s="46" t="str">
        <f>IF('Scanning bias trial calcs'!H478&lt;='SE Trial Placement Tool'!B$6,'Scanning bias trial calcs'!H478,"")</f>
        <v/>
      </c>
      <c r="E475" s="47" t="str">
        <f ca="1">IF(B$7 = "Scanning search", 'Scanning bias trial calcs'!I478, RANDBETWEEN(0, B$5))</f>
        <v/>
      </c>
      <c r="F475" s="47">
        <f t="shared" ca="1" si="7"/>
        <v>109</v>
      </c>
    </row>
    <row r="476" spans="4:6" x14ac:dyDescent="0.25">
      <c r="D476" s="46" t="str">
        <f>IF('Scanning bias trial calcs'!H479&lt;='SE Trial Placement Tool'!B$6,'Scanning bias trial calcs'!H479,"")</f>
        <v/>
      </c>
      <c r="E476" s="47" t="str">
        <f ca="1">IF(B$7 = "Scanning search", 'Scanning bias trial calcs'!I479, RANDBETWEEN(0, B$5))</f>
        <v/>
      </c>
      <c r="F476" s="47">
        <f t="shared" ca="1" si="7"/>
        <v>297</v>
      </c>
    </row>
    <row r="477" spans="4:6" x14ac:dyDescent="0.25">
      <c r="D477" s="46" t="str">
        <f>IF('Scanning bias trial calcs'!H480&lt;='SE Trial Placement Tool'!B$6,'Scanning bias trial calcs'!H480,"")</f>
        <v/>
      </c>
      <c r="E477" s="47" t="str">
        <f ca="1">IF(B$7 = "Scanning search", 'Scanning bias trial calcs'!I480, RANDBETWEEN(0, B$5))</f>
        <v/>
      </c>
      <c r="F477" s="47">
        <f t="shared" ca="1" si="7"/>
        <v>318</v>
      </c>
    </row>
    <row r="478" spans="4:6" x14ac:dyDescent="0.25">
      <c r="D478" s="46" t="str">
        <f>IF('Scanning bias trial calcs'!H481&lt;='SE Trial Placement Tool'!B$6,'Scanning bias trial calcs'!H481,"")</f>
        <v/>
      </c>
      <c r="E478" s="47" t="str">
        <f ca="1">IF(B$7 = "Scanning search", 'Scanning bias trial calcs'!I481, RANDBETWEEN(0, B$5))</f>
        <v/>
      </c>
      <c r="F478" s="47">
        <f t="shared" ca="1" si="7"/>
        <v>176</v>
      </c>
    </row>
    <row r="479" spans="4:6" x14ac:dyDescent="0.25">
      <c r="D479" s="46" t="str">
        <f>IF('Scanning bias trial calcs'!H482&lt;='SE Trial Placement Tool'!B$6,'Scanning bias trial calcs'!H482,"")</f>
        <v/>
      </c>
      <c r="E479" s="47" t="str">
        <f ca="1">IF(B$7 = "Scanning search", 'Scanning bias trial calcs'!I482, RANDBETWEEN(0, B$5))</f>
        <v/>
      </c>
      <c r="F479" s="47">
        <f t="shared" ca="1" si="7"/>
        <v>54</v>
      </c>
    </row>
    <row r="480" spans="4:6" x14ac:dyDescent="0.25">
      <c r="D480" s="46" t="str">
        <f>IF('Scanning bias trial calcs'!H483&lt;='SE Trial Placement Tool'!B$6,'Scanning bias trial calcs'!H483,"")</f>
        <v/>
      </c>
      <c r="E480" s="47" t="str">
        <f ca="1">IF(B$7 = "Scanning search", 'Scanning bias trial calcs'!I483, RANDBETWEEN(0, B$5))</f>
        <v/>
      </c>
      <c r="F480" s="47">
        <f t="shared" ca="1" si="7"/>
        <v>259</v>
      </c>
    </row>
    <row r="481" spans="4:6" x14ac:dyDescent="0.25">
      <c r="D481" s="46" t="str">
        <f>IF('Scanning bias trial calcs'!H484&lt;='SE Trial Placement Tool'!B$6,'Scanning bias trial calcs'!H484,"")</f>
        <v/>
      </c>
      <c r="E481" s="47" t="str">
        <f ca="1">IF(B$7 = "Scanning search", 'Scanning bias trial calcs'!I484, RANDBETWEEN(0, B$5))</f>
        <v/>
      </c>
      <c r="F481" s="47">
        <f t="shared" ca="1" si="7"/>
        <v>71</v>
      </c>
    </row>
    <row r="482" spans="4:6" x14ac:dyDescent="0.25">
      <c r="D482" s="46" t="str">
        <f>IF('Scanning bias trial calcs'!H485&lt;='SE Trial Placement Tool'!B$6,'Scanning bias trial calcs'!H485,"")</f>
        <v/>
      </c>
      <c r="E482" s="47" t="str">
        <f ca="1">IF(B$7 = "Scanning search", 'Scanning bias trial calcs'!I485, RANDBETWEEN(0, B$5))</f>
        <v/>
      </c>
      <c r="F482" s="47">
        <f t="shared" ca="1" si="7"/>
        <v>258</v>
      </c>
    </row>
    <row r="483" spans="4:6" x14ac:dyDescent="0.25">
      <c r="D483" s="46" t="str">
        <f>IF('Scanning bias trial calcs'!H486&lt;='SE Trial Placement Tool'!B$6,'Scanning bias trial calcs'!H486,"")</f>
        <v/>
      </c>
      <c r="E483" s="47" t="str">
        <f ca="1">IF(B$7 = "Scanning search", 'Scanning bias trial calcs'!I486, RANDBETWEEN(0, B$5))</f>
        <v/>
      </c>
      <c r="F483" s="47">
        <f t="shared" ca="1" si="7"/>
        <v>290</v>
      </c>
    </row>
    <row r="484" spans="4:6" x14ac:dyDescent="0.25">
      <c r="D484" s="46" t="str">
        <f>IF('Scanning bias trial calcs'!H487&lt;='SE Trial Placement Tool'!B$6,'Scanning bias trial calcs'!H487,"")</f>
        <v/>
      </c>
      <c r="E484" s="47" t="str">
        <f ca="1">IF(B$7 = "Scanning search", 'Scanning bias trial calcs'!I487, RANDBETWEEN(0, B$5))</f>
        <v/>
      </c>
      <c r="F484" s="47">
        <f t="shared" ca="1" si="7"/>
        <v>273</v>
      </c>
    </row>
    <row r="485" spans="4:6" x14ac:dyDescent="0.25">
      <c r="D485" s="46" t="str">
        <f>IF('Scanning bias trial calcs'!H488&lt;='SE Trial Placement Tool'!B$6,'Scanning bias trial calcs'!H488,"")</f>
        <v/>
      </c>
      <c r="E485" s="47" t="str">
        <f ca="1">IF(B$7 = "Scanning search", 'Scanning bias trial calcs'!I488, RANDBETWEEN(0, B$5))</f>
        <v/>
      </c>
      <c r="F485" s="47">
        <f t="shared" ca="1" si="7"/>
        <v>45</v>
      </c>
    </row>
    <row r="486" spans="4:6" x14ac:dyDescent="0.25">
      <c r="D486" s="46" t="str">
        <f>IF('Scanning bias trial calcs'!H489&lt;='SE Trial Placement Tool'!B$6,'Scanning bias trial calcs'!H489,"")</f>
        <v/>
      </c>
      <c r="E486" s="47" t="str">
        <f ca="1">IF(B$7 = "Scanning search", 'Scanning bias trial calcs'!I489, RANDBETWEEN(0, B$5))</f>
        <v/>
      </c>
      <c r="F486" s="47">
        <f t="shared" ca="1" si="7"/>
        <v>313</v>
      </c>
    </row>
    <row r="487" spans="4:6" x14ac:dyDescent="0.25">
      <c r="D487" s="46" t="str">
        <f>IF('Scanning bias trial calcs'!H490&lt;='SE Trial Placement Tool'!B$6,'Scanning bias trial calcs'!H490,"")</f>
        <v/>
      </c>
      <c r="E487" s="47" t="str">
        <f ca="1">IF(B$7 = "Scanning search", 'Scanning bias trial calcs'!I490, RANDBETWEEN(0, B$5))</f>
        <v/>
      </c>
      <c r="F487" s="47">
        <f t="shared" ca="1" si="7"/>
        <v>289</v>
      </c>
    </row>
    <row r="488" spans="4:6" x14ac:dyDescent="0.25">
      <c r="D488" s="46" t="str">
        <f>IF('Scanning bias trial calcs'!H491&lt;='SE Trial Placement Tool'!B$6,'Scanning bias trial calcs'!H491,"")</f>
        <v/>
      </c>
      <c r="E488" s="47" t="str">
        <f ca="1">IF(B$7 = "Scanning search", 'Scanning bias trial calcs'!I491, RANDBETWEEN(0, B$5))</f>
        <v/>
      </c>
      <c r="F488" s="47">
        <f t="shared" ca="1" si="7"/>
        <v>184</v>
      </c>
    </row>
    <row r="489" spans="4:6" x14ac:dyDescent="0.25">
      <c r="D489" s="46" t="str">
        <f>IF('Scanning bias trial calcs'!H492&lt;='SE Trial Placement Tool'!B$6,'Scanning bias trial calcs'!H492,"")</f>
        <v/>
      </c>
      <c r="E489" s="47" t="str">
        <f ca="1">IF(B$7 = "Scanning search", 'Scanning bias trial calcs'!I492, RANDBETWEEN(0, B$5))</f>
        <v/>
      </c>
      <c r="F489" s="47">
        <f t="shared" ca="1" si="7"/>
        <v>108</v>
      </c>
    </row>
    <row r="490" spans="4:6" x14ac:dyDescent="0.25">
      <c r="D490" s="46" t="str">
        <f>IF('Scanning bias trial calcs'!H493&lt;='SE Trial Placement Tool'!B$6,'Scanning bias trial calcs'!H493,"")</f>
        <v/>
      </c>
      <c r="E490" s="47" t="str">
        <f ca="1">IF(B$7 = "Scanning search", 'Scanning bias trial calcs'!I493, RANDBETWEEN(0, B$5))</f>
        <v/>
      </c>
      <c r="F490" s="47">
        <f t="shared" ca="1" si="7"/>
        <v>125</v>
      </c>
    </row>
    <row r="491" spans="4:6" x14ac:dyDescent="0.25">
      <c r="D491" s="46" t="str">
        <f>IF('Scanning bias trial calcs'!H494&lt;='SE Trial Placement Tool'!B$6,'Scanning bias trial calcs'!H494,"")</f>
        <v/>
      </c>
      <c r="E491" s="47" t="str">
        <f ca="1">IF(B$7 = "Scanning search", 'Scanning bias trial calcs'!I494, RANDBETWEEN(0, B$5))</f>
        <v/>
      </c>
      <c r="F491" s="47">
        <f t="shared" ca="1" si="7"/>
        <v>200</v>
      </c>
    </row>
    <row r="492" spans="4:6" x14ac:dyDescent="0.25">
      <c r="D492" s="46" t="str">
        <f>IF('Scanning bias trial calcs'!H495&lt;='SE Trial Placement Tool'!B$6,'Scanning bias trial calcs'!H495,"")</f>
        <v/>
      </c>
      <c r="E492" s="47" t="str">
        <f ca="1">IF(B$7 = "Scanning search", 'Scanning bias trial calcs'!I495, RANDBETWEEN(0, B$5))</f>
        <v/>
      </c>
      <c r="F492" s="47">
        <f t="shared" ca="1" si="7"/>
        <v>158</v>
      </c>
    </row>
    <row r="493" spans="4:6" x14ac:dyDescent="0.25">
      <c r="D493" s="46" t="str">
        <f>IF('Scanning bias trial calcs'!H496&lt;='SE Trial Placement Tool'!B$6,'Scanning bias trial calcs'!H496,"")</f>
        <v/>
      </c>
      <c r="E493" s="47" t="str">
        <f ca="1">IF(B$7 = "Scanning search", 'Scanning bias trial calcs'!I496, RANDBETWEEN(0, B$5))</f>
        <v/>
      </c>
      <c r="F493" s="47">
        <f t="shared" ca="1" si="7"/>
        <v>45</v>
      </c>
    </row>
    <row r="494" spans="4:6" x14ac:dyDescent="0.25">
      <c r="D494" s="46" t="str">
        <f>IF('Scanning bias trial calcs'!H497&lt;='SE Trial Placement Tool'!B$6,'Scanning bias trial calcs'!H497,"")</f>
        <v/>
      </c>
      <c r="E494" s="47" t="str">
        <f ca="1">IF(B$7 = "Scanning search", 'Scanning bias trial calcs'!I497, RANDBETWEEN(0, B$5))</f>
        <v/>
      </c>
      <c r="F494" s="47">
        <f t="shared" ca="1" si="7"/>
        <v>208</v>
      </c>
    </row>
    <row r="495" spans="4:6" x14ac:dyDescent="0.25">
      <c r="D495" s="46" t="str">
        <f>IF('Scanning bias trial calcs'!H498&lt;='SE Trial Placement Tool'!B$6,'Scanning bias trial calcs'!H498,"")</f>
        <v/>
      </c>
      <c r="E495" s="47" t="str">
        <f ca="1">IF(B$7 = "Scanning search", 'Scanning bias trial calcs'!I498, RANDBETWEEN(0, B$5))</f>
        <v/>
      </c>
      <c r="F495" s="47">
        <f t="shared" ca="1" si="7"/>
        <v>198</v>
      </c>
    </row>
    <row r="496" spans="4:6" x14ac:dyDescent="0.25">
      <c r="D496" s="46" t="str">
        <f>IF('Scanning bias trial calcs'!H499&lt;='SE Trial Placement Tool'!B$6,'Scanning bias trial calcs'!H499,"")</f>
        <v/>
      </c>
      <c r="E496" s="47" t="str">
        <f ca="1">IF(B$7 = "Scanning search", 'Scanning bias trial calcs'!I499, RANDBETWEEN(0, B$5))</f>
        <v/>
      </c>
      <c r="F496" s="47">
        <f t="shared" ca="1" si="7"/>
        <v>22</v>
      </c>
    </row>
    <row r="497" spans="1:6" x14ac:dyDescent="0.25">
      <c r="D497" s="46" t="str">
        <f>IF('Scanning bias trial calcs'!H500&lt;='SE Trial Placement Tool'!B$6,'Scanning bias trial calcs'!H500,"")</f>
        <v/>
      </c>
      <c r="E497" s="47" t="str">
        <f ca="1">IF(B$7 = "Scanning search", 'Scanning bias trial calcs'!I500, RANDBETWEEN(0, B$5))</f>
        <v/>
      </c>
      <c r="F497" s="47">
        <f t="shared" ca="1" si="7"/>
        <v>27</v>
      </c>
    </row>
    <row r="498" spans="1:6" x14ac:dyDescent="0.25">
      <c r="D498" s="46" t="str">
        <f>IF('Scanning bias trial calcs'!H501&lt;='SE Trial Placement Tool'!B$6,'Scanning bias trial calcs'!H501,"")</f>
        <v/>
      </c>
      <c r="E498" s="47" t="str">
        <f ca="1">IF(B$7 = "Scanning search", 'Scanning bias trial calcs'!I501, RANDBETWEEN(0, B$5))</f>
        <v/>
      </c>
      <c r="F498" s="47">
        <f t="shared" ca="1" si="7"/>
        <v>265</v>
      </c>
    </row>
    <row r="499" spans="1:6" x14ac:dyDescent="0.25">
      <c r="D499" s="46" t="str">
        <f>IF('Scanning bias trial calcs'!H502&lt;='SE Trial Placement Tool'!B$6,'Scanning bias trial calcs'!H502,"")</f>
        <v/>
      </c>
      <c r="E499" s="47" t="str">
        <f ca="1">IF(B$7 = "Scanning search", 'Scanning bias trial calcs'!I502, RANDBETWEEN(0, B$5))</f>
        <v/>
      </c>
      <c r="F499" s="47">
        <f t="shared" ca="1" si="7"/>
        <v>124</v>
      </c>
    </row>
    <row r="500" spans="1:6" x14ac:dyDescent="0.25">
      <c r="D500" s="46" t="str">
        <f>IF('Scanning bias trial calcs'!H503&lt;='SE Trial Placement Tool'!B$6,'Scanning bias trial calcs'!H503,"")</f>
        <v/>
      </c>
      <c r="E500" s="47" t="str">
        <f ca="1">IF(B$7 = "Scanning search", 'Scanning bias trial calcs'!I503, RANDBETWEEN(0, B$5))</f>
        <v/>
      </c>
      <c r="F500" s="47">
        <f t="shared" ca="1" si="7"/>
        <v>298</v>
      </c>
    </row>
    <row r="501" spans="1:6" x14ac:dyDescent="0.25">
      <c r="D501" s="46" t="str">
        <f>IF('Scanning bias trial calcs'!H504&lt;='SE Trial Placement Tool'!B$6,'Scanning bias trial calcs'!H504,"")</f>
        <v/>
      </c>
      <c r="E501" s="47" t="str">
        <f ca="1">IF(B$7 = "Scanning search", 'Scanning bias trial calcs'!I504, RANDBETWEEN(0, B$5))</f>
        <v/>
      </c>
      <c r="F501" s="47">
        <f t="shared" ca="1" si="7"/>
        <v>251</v>
      </c>
    </row>
    <row r="504" spans="1:6" ht="61.5" customHeight="1" x14ac:dyDescent="0.25">
      <c r="A504" s="86" t="s">
        <v>314</v>
      </c>
      <c r="B504" s="87"/>
      <c r="C504" s="87"/>
      <c r="D504" s="87"/>
      <c r="E504" s="87"/>
      <c r="F504" s="88"/>
    </row>
    <row r="514" spans="18:18" x14ac:dyDescent="0.25">
      <c r="R514" s="9"/>
    </row>
  </sheetData>
  <sheetProtection sheet="1" objects="1" scenarios="1"/>
  <protectedRanges>
    <protectedRange sqref="B5:B7" name="Range1"/>
  </protectedRanges>
  <mergeCells count="4">
    <mergeCell ref="A1:B1"/>
    <mergeCell ref="A3:B3"/>
    <mergeCell ref="A2:B2"/>
    <mergeCell ref="A504:F504"/>
  </mergeCells>
  <dataValidations count="1">
    <dataValidation type="list" allowBlank="1" showInputMessage="1" showErrorMessage="1" sqref="B7" xr:uid="{00000000-0002-0000-0500-000000000000}">
      <formula1>$Z$1:$Z$3</formula1>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55"/>
  <sheetViews>
    <sheetView workbookViewId="0">
      <selection activeCell="D184" sqref="D184"/>
    </sheetView>
  </sheetViews>
  <sheetFormatPr defaultRowHeight="15" x14ac:dyDescent="0.25"/>
  <cols>
    <col min="1" max="1" width="38.5703125" bestFit="1" customWidth="1"/>
    <col min="2" max="2" width="40.42578125" bestFit="1" customWidth="1"/>
    <col min="3" max="3" width="22.140625" bestFit="1" customWidth="1"/>
    <col min="4" max="4" width="29.140625" bestFit="1" customWidth="1"/>
    <col min="5" max="5" width="31" bestFit="1" customWidth="1"/>
    <col min="6" max="6" width="29" bestFit="1" customWidth="1"/>
    <col min="8" max="8" width="24.28515625" bestFit="1" customWidth="1"/>
    <col min="9" max="9" width="24.28515625" customWidth="1"/>
    <col min="10" max="10" width="14.140625" bestFit="1" customWidth="1"/>
    <col min="11" max="11" width="22.140625" bestFit="1" customWidth="1"/>
    <col min="12" max="12" width="29.140625" bestFit="1" customWidth="1"/>
    <col min="13" max="13" width="31" bestFit="1" customWidth="1"/>
    <col min="14" max="14" width="29" bestFit="1" customWidth="1"/>
    <col min="15" max="15" width="12" bestFit="1" customWidth="1"/>
    <col min="16" max="16" width="17" bestFit="1" customWidth="1"/>
    <col min="17" max="17" width="19.7109375" bestFit="1" customWidth="1"/>
    <col min="18" max="18" width="16.5703125" bestFit="1" customWidth="1"/>
  </cols>
  <sheetData>
    <row r="1" spans="1:18" x14ac:dyDescent="0.25">
      <c r="A1" s="1" t="s">
        <v>229</v>
      </c>
      <c r="B1" t="s">
        <v>229</v>
      </c>
    </row>
    <row r="2" spans="1:18" x14ac:dyDescent="0.25">
      <c r="A2" t="s">
        <v>6</v>
      </c>
      <c r="B2" t="s">
        <v>230</v>
      </c>
    </row>
    <row r="3" spans="1:18" x14ac:dyDescent="0.25">
      <c r="A3" s="7">
        <f>'Turbine DWP'!B5</f>
        <v>90</v>
      </c>
      <c r="B3" s="7">
        <f>'Turbine DWP'!B6</f>
        <v>60</v>
      </c>
    </row>
    <row r="5" spans="1:18" x14ac:dyDescent="0.25">
      <c r="A5" t="s">
        <v>231</v>
      </c>
      <c r="B5" t="s">
        <v>232</v>
      </c>
      <c r="C5" t="s">
        <v>225</v>
      </c>
      <c r="D5" t="s">
        <v>226</v>
      </c>
      <c r="E5" t="s">
        <v>227</v>
      </c>
      <c r="F5" t="s">
        <v>228</v>
      </c>
      <c r="H5" t="s">
        <v>60</v>
      </c>
      <c r="J5" t="s">
        <v>236</v>
      </c>
      <c r="K5" t="s">
        <v>225</v>
      </c>
      <c r="L5" t="s">
        <v>226</v>
      </c>
      <c r="M5" t="s">
        <v>227</v>
      </c>
      <c r="N5" t="s">
        <v>228</v>
      </c>
      <c r="O5" t="s">
        <v>233</v>
      </c>
      <c r="P5" t="s">
        <v>234</v>
      </c>
      <c r="Q5" t="s">
        <v>235</v>
      </c>
      <c r="R5" t="s">
        <v>237</v>
      </c>
    </row>
    <row r="6" spans="1:18" x14ac:dyDescent="0.25">
      <c r="A6">
        <v>1</v>
      </c>
      <c r="B6">
        <f>ROUND(A6*(A$3+B$3)/150,0)</f>
        <v>1</v>
      </c>
      <c r="C6">
        <v>4.7299381726006298E-2</v>
      </c>
      <c r="D6">
        <v>1.2936493126957001E-2</v>
      </c>
      <c r="E6">
        <v>1.63696971056695E-2</v>
      </c>
      <c r="F6" s="3">
        <v>1.5080072513094101E-6</v>
      </c>
      <c r="H6" s="2" t="s">
        <v>110</v>
      </c>
      <c r="I6" s="2"/>
      <c r="J6">
        <v>5</v>
      </c>
      <c r="K6">
        <f>VLOOKUP($J6,$B$6:$F$255,2)</f>
        <v>0.205969701968515</v>
      </c>
      <c r="L6">
        <f>VLOOKUP($J6,$B$6:$F$255,3)</f>
        <v>6.0148435564133303E-2</v>
      </c>
      <c r="M6">
        <f>VLOOKUP($J6,$B$6:$F$255,4)</f>
        <v>7.6813108013009404E-2</v>
      </c>
      <c r="N6">
        <f>VLOOKUP($J6,$B$6:$F$255,5)</f>
        <v>4.3676040435814897E-4</v>
      </c>
      <c r="O6">
        <f>K6</f>
        <v>0.205969701968515</v>
      </c>
      <c r="P6">
        <f t="shared" ref="P6:R6" si="0">L6</f>
        <v>6.0148435564133303E-2</v>
      </c>
      <c r="Q6">
        <f t="shared" si="0"/>
        <v>7.6813108013009404E-2</v>
      </c>
      <c r="R6">
        <f t="shared" si="0"/>
        <v>4.3676040435814897E-4</v>
      </c>
    </row>
    <row r="7" spans="1:18" x14ac:dyDescent="0.25">
      <c r="A7">
        <v>2</v>
      </c>
      <c r="B7">
        <f t="shared" ref="B7:B70" si="1">ROUND(A7*(A$3+B$3)/150,0)</f>
        <v>2</v>
      </c>
      <c r="C7">
        <v>9.1396717159656596E-2</v>
      </c>
      <c r="D7">
        <v>2.54066770710593E-2</v>
      </c>
      <c r="E7">
        <v>3.2221204445153098E-2</v>
      </c>
      <c r="F7" s="3">
        <v>1.73274514816854E-5</v>
      </c>
      <c r="H7" s="2" t="s">
        <v>109</v>
      </c>
      <c r="I7" s="2"/>
      <c r="J7">
        <v>10</v>
      </c>
      <c r="K7">
        <f t="shared" ref="K7:K55" si="2">VLOOKUP($J7,$B$6:$F$255,2)</f>
        <v>0.34682080924855502</v>
      </c>
      <c r="L7">
        <f t="shared" ref="L7:L55" si="3">VLOOKUP($J7,$B$6:$F$255,3)</f>
        <v>0.109929759135849</v>
      </c>
      <c r="M7">
        <f t="shared" ref="M7:M55" si="4">VLOOKUP($J7,$B$6:$F$255,4)</f>
        <v>0.14213667333657501</v>
      </c>
      <c r="N7">
        <f t="shared" ref="N7:N55" si="5">VLOOKUP($J7,$B$6:$F$255,5)</f>
        <v>4.9956968253377096E-3</v>
      </c>
      <c r="O7">
        <f>K7-K6</f>
        <v>0.14085110728004002</v>
      </c>
      <c r="P7">
        <f t="shared" ref="P7:R22" si="6">L7-L6</f>
        <v>4.9781323571715698E-2</v>
      </c>
      <c r="Q7">
        <f t="shared" si="6"/>
        <v>6.5323565323565605E-2</v>
      </c>
      <c r="R7">
        <f t="shared" si="6"/>
        <v>4.5589364209795607E-3</v>
      </c>
    </row>
    <row r="8" spans="1:18" x14ac:dyDescent="0.25">
      <c r="A8">
        <v>3</v>
      </c>
      <c r="B8">
        <f t="shared" si="1"/>
        <v>3</v>
      </c>
      <c r="C8">
        <v>0.13244133192715499</v>
      </c>
      <c r="D8">
        <v>3.7423458008096502E-2</v>
      </c>
      <c r="E8">
        <v>4.7569174033102998E-2</v>
      </c>
      <c r="F8" s="3">
        <v>7.2271800376657298E-5</v>
      </c>
      <c r="H8" s="2" t="s">
        <v>108</v>
      </c>
      <c r="I8" s="2"/>
      <c r="J8">
        <v>15</v>
      </c>
      <c r="K8">
        <f t="shared" si="2"/>
        <v>0.441564931323086</v>
      </c>
      <c r="L8">
        <f t="shared" si="3"/>
        <v>0.15095724268883501</v>
      </c>
      <c r="M8">
        <f t="shared" si="4"/>
        <v>0.19780219780219799</v>
      </c>
      <c r="N8">
        <f t="shared" si="5"/>
        <v>2.0512937866735002E-2</v>
      </c>
      <c r="O8">
        <f t="shared" ref="O8:O55" si="7">K8-K7</f>
        <v>9.4744122074530979E-2</v>
      </c>
      <c r="P8">
        <f t="shared" si="6"/>
        <v>4.1027483552986008E-2</v>
      </c>
      <c r="Q8">
        <f t="shared" si="6"/>
        <v>5.5665524465622979E-2</v>
      </c>
      <c r="R8">
        <f t="shared" si="6"/>
        <v>1.5517241041397293E-2</v>
      </c>
    </row>
    <row r="9" spans="1:18" x14ac:dyDescent="0.25">
      <c r="A9">
        <v>4</v>
      </c>
      <c r="B9">
        <f t="shared" si="1"/>
        <v>4</v>
      </c>
      <c r="C9">
        <v>0.17058255165470701</v>
      </c>
      <c r="D9">
        <v>4.8999742113857998E-2</v>
      </c>
      <c r="E9">
        <v>6.2428257884171098E-2</v>
      </c>
      <c r="F9">
        <v>1.9906453212116101E-4</v>
      </c>
      <c r="H9" s="2" t="s">
        <v>107</v>
      </c>
      <c r="I9" s="2"/>
      <c r="J9">
        <v>20</v>
      </c>
      <c r="K9">
        <f t="shared" si="2"/>
        <v>0.51059730250481705</v>
      </c>
      <c r="L9">
        <f t="shared" si="3"/>
        <v>0.184843269030391</v>
      </c>
      <c r="M9">
        <f t="shared" si="4"/>
        <v>0.24560452693802501</v>
      </c>
      <c r="N9">
        <f t="shared" si="5"/>
        <v>5.4544425784712497E-2</v>
      </c>
      <c r="O9">
        <f t="shared" si="7"/>
        <v>6.9032371181731056E-2</v>
      </c>
      <c r="P9">
        <f t="shared" si="6"/>
        <v>3.3886026341555991E-2</v>
      </c>
      <c r="Q9">
        <f t="shared" si="6"/>
        <v>4.7802329135827021E-2</v>
      </c>
      <c r="R9">
        <f t="shared" si="6"/>
        <v>3.4031487917977499E-2</v>
      </c>
    </row>
    <row r="10" spans="1:18" x14ac:dyDescent="0.25">
      <c r="A10">
        <v>5</v>
      </c>
      <c r="B10">
        <f t="shared" si="1"/>
        <v>5</v>
      </c>
      <c r="C10">
        <v>0.205969701968515</v>
      </c>
      <c r="D10">
        <v>6.0148435564133303E-2</v>
      </c>
      <c r="E10">
        <v>7.6813108013009404E-2</v>
      </c>
      <c r="F10">
        <v>4.3676040435814897E-4</v>
      </c>
      <c r="H10" s="2" t="s">
        <v>106</v>
      </c>
      <c r="I10" s="2"/>
      <c r="J10">
        <v>25</v>
      </c>
      <c r="K10">
        <f t="shared" si="2"/>
        <v>0.57292953227671195</v>
      </c>
      <c r="L10">
        <f t="shared" si="3"/>
        <v>0.21316565462464299</v>
      </c>
      <c r="M10">
        <f t="shared" si="4"/>
        <v>0.28719188105877802</v>
      </c>
      <c r="N10">
        <f t="shared" si="5"/>
        <v>0.11237998476073301</v>
      </c>
      <c r="O10">
        <f t="shared" si="7"/>
        <v>6.2332229771894898E-2</v>
      </c>
      <c r="P10">
        <f t="shared" si="6"/>
        <v>2.8322385594251986E-2</v>
      </c>
      <c r="Q10">
        <f t="shared" si="6"/>
        <v>4.1587354120753012E-2</v>
      </c>
      <c r="R10">
        <f t="shared" si="6"/>
        <v>5.783555897602051E-2</v>
      </c>
    </row>
    <row r="11" spans="1:18" x14ac:dyDescent="0.25">
      <c r="A11">
        <v>6</v>
      </c>
      <c r="B11">
        <f t="shared" si="1"/>
        <v>6</v>
      </c>
      <c r="C11">
        <v>0.23875210849478401</v>
      </c>
      <c r="D11">
        <v>7.0882444534712E-2</v>
      </c>
      <c r="E11">
        <v>9.0738376434269893E-2</v>
      </c>
      <c r="F11">
        <v>8.2980846943636404E-4</v>
      </c>
      <c r="H11" s="2" t="s">
        <v>105</v>
      </c>
      <c r="I11" s="2"/>
      <c r="J11">
        <v>30</v>
      </c>
      <c r="K11">
        <f t="shared" si="2"/>
        <v>0.640655105973025</v>
      </c>
      <c r="L11">
        <f t="shared" si="3"/>
        <v>0.23745731303332501</v>
      </c>
      <c r="M11">
        <f t="shared" si="4"/>
        <v>0.32417582417582402</v>
      </c>
      <c r="N11">
        <f t="shared" si="5"/>
        <v>0.19396421602539701</v>
      </c>
      <c r="O11">
        <f t="shared" si="7"/>
        <v>6.7725573696313046E-2</v>
      </c>
      <c r="P11">
        <f t="shared" si="6"/>
        <v>2.4291658408682026E-2</v>
      </c>
      <c r="Q11">
        <f t="shared" si="6"/>
        <v>3.6983943117046003E-2</v>
      </c>
      <c r="R11">
        <f t="shared" si="6"/>
        <v>8.1584231264664006E-2</v>
      </c>
    </row>
    <row r="12" spans="1:18" x14ac:dyDescent="0.25">
      <c r="A12">
        <v>7</v>
      </c>
      <c r="B12">
        <f t="shared" si="1"/>
        <v>7</v>
      </c>
      <c r="C12">
        <v>0.26907909685971798</v>
      </c>
      <c r="D12">
        <v>8.1214675201383396E-2</v>
      </c>
      <c r="E12">
        <v>0.104218715162605</v>
      </c>
      <c r="F12">
        <v>1.4273458850399801E-3</v>
      </c>
      <c r="H12" s="2" t="s">
        <v>104</v>
      </c>
      <c r="I12" s="2"/>
      <c r="J12">
        <v>35</v>
      </c>
      <c r="K12">
        <f t="shared" si="2"/>
        <v>0.71866780662208896</v>
      </c>
      <c r="L12">
        <f t="shared" si="3"/>
        <v>0.259248156881623</v>
      </c>
      <c r="M12">
        <f t="shared" si="4"/>
        <v>0.35835120181730901</v>
      </c>
      <c r="N12">
        <f t="shared" si="5"/>
        <v>0.29287135077378601</v>
      </c>
      <c r="O12">
        <f t="shared" si="7"/>
        <v>7.801270064906396E-2</v>
      </c>
      <c r="P12">
        <f t="shared" si="6"/>
        <v>2.1790843848297992E-2</v>
      </c>
      <c r="Q12">
        <f t="shared" si="6"/>
        <v>3.4175377641484983E-2</v>
      </c>
      <c r="R12">
        <f t="shared" si="6"/>
        <v>9.8907134748388997E-2</v>
      </c>
    </row>
    <row r="13" spans="1:18" x14ac:dyDescent="0.25">
      <c r="A13">
        <v>8</v>
      </c>
      <c r="B13">
        <f t="shared" si="1"/>
        <v>8</v>
      </c>
      <c r="C13">
        <v>0.29709999268952197</v>
      </c>
      <c r="D13">
        <v>9.1158033739937194E-2</v>
      </c>
      <c r="E13">
        <v>0.117268776212666</v>
      </c>
      <c r="F13">
        <v>2.2825801469115799E-3</v>
      </c>
      <c r="H13" s="2" t="s">
        <v>103</v>
      </c>
      <c r="I13" s="2"/>
      <c r="J13">
        <v>40</v>
      </c>
      <c r="K13">
        <f t="shared" si="2"/>
        <v>0.78998073217726394</v>
      </c>
      <c r="L13">
        <f t="shared" si="3"/>
        <v>0.28010366545008603</v>
      </c>
      <c r="M13">
        <f t="shared" si="4"/>
        <v>0.39224598557849699</v>
      </c>
      <c r="N13">
        <f t="shared" si="5"/>
        <v>0.39864057540718401</v>
      </c>
      <c r="O13">
        <f t="shared" si="7"/>
        <v>7.1312925555174989E-2</v>
      </c>
      <c r="P13">
        <f t="shared" si="6"/>
        <v>2.0855508568463021E-2</v>
      </c>
      <c r="Q13">
        <f t="shared" si="6"/>
        <v>3.3894783761187985E-2</v>
      </c>
      <c r="R13">
        <f t="shared" si="6"/>
        <v>0.105769224633398</v>
      </c>
    </row>
    <row r="14" spans="1:18" x14ac:dyDescent="0.25">
      <c r="A14">
        <v>9</v>
      </c>
      <c r="B14">
        <f t="shared" si="1"/>
        <v>9</v>
      </c>
      <c r="C14">
        <v>0.322964121610399</v>
      </c>
      <c r="D14">
        <v>0.10072542632616301</v>
      </c>
      <c r="E14">
        <v>0.12990321159910501</v>
      </c>
      <c r="F14">
        <v>3.4521891140336701E-3</v>
      </c>
      <c r="H14" s="2" t="s">
        <v>102</v>
      </c>
      <c r="I14" s="2"/>
      <c r="J14">
        <v>45</v>
      </c>
      <c r="K14">
        <f t="shared" si="2"/>
        <v>0.838285561080788</v>
      </c>
      <c r="L14">
        <f t="shared" si="3"/>
        <v>0.30185217783152601</v>
      </c>
      <c r="M14">
        <f t="shared" si="4"/>
        <v>0.42857142857142899</v>
      </c>
      <c r="N14">
        <f t="shared" si="5"/>
        <v>0.50093561864230796</v>
      </c>
      <c r="O14">
        <f t="shared" si="7"/>
        <v>4.8304828903524055E-2</v>
      </c>
      <c r="P14">
        <f t="shared" si="6"/>
        <v>2.1748512381439988E-2</v>
      </c>
      <c r="Q14">
        <f t="shared" si="6"/>
        <v>3.6325442992932E-2</v>
      </c>
      <c r="R14">
        <f t="shared" si="6"/>
        <v>0.10229504323512395</v>
      </c>
    </row>
    <row r="15" spans="1:18" x14ac:dyDescent="0.25">
      <c r="A15">
        <v>10</v>
      </c>
      <c r="B15">
        <f t="shared" si="1"/>
        <v>10</v>
      </c>
      <c r="C15">
        <v>0.34682080924855502</v>
      </c>
      <c r="D15">
        <v>0.109929759135849</v>
      </c>
      <c r="E15">
        <v>0.14213667333657501</v>
      </c>
      <c r="F15">
        <v>4.9956968253377096E-3</v>
      </c>
      <c r="H15" s="2" t="s">
        <v>101</v>
      </c>
      <c r="I15" s="2"/>
      <c r="J15">
        <v>50</v>
      </c>
      <c r="K15">
        <f t="shared" si="2"/>
        <v>0.87186897880539505</v>
      </c>
      <c r="L15">
        <f t="shared" si="3"/>
        <v>0.32643984766463202</v>
      </c>
      <c r="M15">
        <f t="shared" si="4"/>
        <v>0.46893531373738601</v>
      </c>
      <c r="N15">
        <f t="shared" si="5"/>
        <v>0.59263301551562997</v>
      </c>
      <c r="O15">
        <f t="shared" si="7"/>
        <v>3.3583417724607045E-2</v>
      </c>
      <c r="P15">
        <f t="shared" si="6"/>
        <v>2.4587669833106007E-2</v>
      </c>
      <c r="Q15">
        <f t="shared" si="6"/>
        <v>4.0363885165957014E-2</v>
      </c>
      <c r="R15">
        <f t="shared" si="6"/>
        <v>9.1697396873322012E-2</v>
      </c>
    </row>
    <row r="16" spans="1:18" x14ac:dyDescent="0.25">
      <c r="A16">
        <v>11</v>
      </c>
      <c r="B16">
        <f t="shared" si="1"/>
        <v>11</v>
      </c>
      <c r="C16">
        <v>0.36882214847985201</v>
      </c>
      <c r="D16">
        <v>0.118783938344787</v>
      </c>
      <c r="E16">
        <v>0.153983813439727</v>
      </c>
      <c r="F16">
        <v>6.9747977000185401E-3</v>
      </c>
      <c r="H16" s="2" t="s">
        <v>100</v>
      </c>
      <c r="I16" s="2"/>
      <c r="J16">
        <v>55</v>
      </c>
      <c r="K16">
        <f t="shared" si="2"/>
        <v>0.90229881225321695</v>
      </c>
      <c r="L16">
        <f t="shared" si="3"/>
        <v>0.35580666319842702</v>
      </c>
      <c r="M16">
        <f t="shared" si="4"/>
        <v>0.51053154333460204</v>
      </c>
      <c r="N16">
        <f t="shared" si="5"/>
        <v>0.67052893493645105</v>
      </c>
      <c r="O16">
        <f t="shared" si="7"/>
        <v>3.0429833447821908E-2</v>
      </c>
      <c r="P16">
        <f t="shared" si="6"/>
        <v>2.9366815533794999E-2</v>
      </c>
      <c r="Q16">
        <f t="shared" si="6"/>
        <v>4.1596229597216039E-2</v>
      </c>
      <c r="R16">
        <f t="shared" si="6"/>
        <v>7.789591942082108E-2</v>
      </c>
    </row>
    <row r="17" spans="1:18" x14ac:dyDescent="0.25">
      <c r="A17">
        <v>12</v>
      </c>
      <c r="B17">
        <f t="shared" si="1"/>
        <v>12</v>
      </c>
      <c r="C17">
        <v>0.38913130117879302</v>
      </c>
      <c r="D17">
        <v>0.12730087012876501</v>
      </c>
      <c r="E17">
        <v>0.16545928392321299</v>
      </c>
      <c r="F17">
        <v>9.4526109484090199E-3</v>
      </c>
      <c r="H17" s="2" t="s">
        <v>99</v>
      </c>
      <c r="I17" s="2"/>
      <c r="J17">
        <v>60</v>
      </c>
      <c r="K17">
        <f t="shared" si="2"/>
        <v>0.92967244701348695</v>
      </c>
      <c r="L17">
        <f t="shared" si="3"/>
        <v>0.39046773552639202</v>
      </c>
      <c r="M17">
        <f t="shared" si="4"/>
        <v>0.54945054945054905</v>
      </c>
      <c r="N17">
        <f t="shared" si="5"/>
        <v>0.73440037149398896</v>
      </c>
      <c r="O17">
        <f t="shared" si="7"/>
        <v>2.7373634760269994E-2</v>
      </c>
      <c r="P17">
        <f t="shared" si="6"/>
        <v>3.4661072327965003E-2</v>
      </c>
      <c r="Q17">
        <f t="shared" si="6"/>
        <v>3.8919006115947008E-2</v>
      </c>
      <c r="R17">
        <f t="shared" si="6"/>
        <v>6.3871436557537908E-2</v>
      </c>
    </row>
    <row r="18" spans="1:18" x14ac:dyDescent="0.25">
      <c r="A18">
        <v>13</v>
      </c>
      <c r="B18">
        <f t="shared" si="1"/>
        <v>13</v>
      </c>
      <c r="C18">
        <v>0.40791419646953803</v>
      </c>
      <c r="D18">
        <v>0.13549346066357201</v>
      </c>
      <c r="E18">
        <v>0.17657773680168501</v>
      </c>
      <c r="F18">
        <v>1.24928541547321E-2</v>
      </c>
      <c r="H18" s="2" t="s">
        <v>98</v>
      </c>
      <c r="I18" s="2"/>
      <c r="J18">
        <v>65</v>
      </c>
      <c r="K18">
        <f t="shared" si="2"/>
        <v>0.95172439221848304</v>
      </c>
      <c r="L18">
        <f t="shared" si="3"/>
        <v>0.427759086616677</v>
      </c>
      <c r="M18">
        <f t="shared" si="4"/>
        <v>0.58296086028646599</v>
      </c>
      <c r="N18">
        <f t="shared" si="5"/>
        <v>0.78566733049465398</v>
      </c>
      <c r="O18">
        <f t="shared" si="7"/>
        <v>2.2051945204996093E-2</v>
      </c>
      <c r="P18">
        <f t="shared" si="6"/>
        <v>3.7291351090284974E-2</v>
      </c>
      <c r="Q18">
        <f t="shared" si="6"/>
        <v>3.3510310835916934E-2</v>
      </c>
      <c r="R18">
        <f t="shared" si="6"/>
        <v>5.1266959000665024E-2</v>
      </c>
    </row>
    <row r="19" spans="1:18" x14ac:dyDescent="0.25">
      <c r="A19">
        <v>14</v>
      </c>
      <c r="B19">
        <f t="shared" si="1"/>
        <v>14</v>
      </c>
      <c r="C19">
        <v>0.42533676347624899</v>
      </c>
      <c r="D19">
        <v>0.14337461612499899</v>
      </c>
      <c r="E19">
        <v>0.18735382408979601</v>
      </c>
      <c r="F19">
        <v>1.6158931426781199E-2</v>
      </c>
      <c r="H19" s="2" t="s">
        <v>97</v>
      </c>
      <c r="I19" s="2"/>
      <c r="J19">
        <v>70</v>
      </c>
      <c r="K19">
        <f t="shared" si="2"/>
        <v>0.96820809248554895</v>
      </c>
      <c r="L19">
        <f t="shared" si="3"/>
        <v>0.464586586843305</v>
      </c>
      <c r="M19">
        <f t="shared" si="4"/>
        <v>0.61304338849864404</v>
      </c>
      <c r="N19">
        <f t="shared" si="5"/>
        <v>0.82635903505228403</v>
      </c>
      <c r="O19">
        <f t="shared" si="7"/>
        <v>1.6483700267065915E-2</v>
      </c>
      <c r="P19">
        <f t="shared" si="6"/>
        <v>3.6827500226628007E-2</v>
      </c>
      <c r="Q19">
        <f t="shared" si="6"/>
        <v>3.008252821217805E-2</v>
      </c>
      <c r="R19">
        <f t="shared" si="6"/>
        <v>4.0691704557630048E-2</v>
      </c>
    </row>
    <row r="20" spans="1:18" x14ac:dyDescent="0.25">
      <c r="A20">
        <v>15</v>
      </c>
      <c r="B20">
        <f t="shared" si="1"/>
        <v>15</v>
      </c>
      <c r="C20">
        <v>0.441564931323086</v>
      </c>
      <c r="D20">
        <v>0.15095724268883501</v>
      </c>
      <c r="E20">
        <v>0.19780219780219799</v>
      </c>
      <c r="F20">
        <v>2.0512937866735002E-2</v>
      </c>
      <c r="H20" s="2" t="s">
        <v>96</v>
      </c>
      <c r="I20" s="2"/>
      <c r="J20">
        <v>75</v>
      </c>
      <c r="K20">
        <f t="shared" si="2"/>
        <v>0.97962828168595295</v>
      </c>
      <c r="L20">
        <f t="shared" si="3"/>
        <v>0.49801939211130303</v>
      </c>
      <c r="M20">
        <f t="shared" si="4"/>
        <v>0.64285714285714302</v>
      </c>
      <c r="N20">
        <f t="shared" si="5"/>
        <v>0.85852075335361999</v>
      </c>
      <c r="O20">
        <f t="shared" si="7"/>
        <v>1.1420189200403996E-2</v>
      </c>
      <c r="P20">
        <f t="shared" si="6"/>
        <v>3.3432805267998023E-2</v>
      </c>
      <c r="Q20">
        <f t="shared" si="6"/>
        <v>2.9813754358498978E-2</v>
      </c>
      <c r="R20">
        <f t="shared" si="6"/>
        <v>3.2161718301335962E-2</v>
      </c>
    </row>
    <row r="21" spans="1:18" x14ac:dyDescent="0.25">
      <c r="A21">
        <v>16</v>
      </c>
      <c r="B21">
        <f t="shared" si="1"/>
        <v>16</v>
      </c>
      <c r="C21">
        <v>0.45676462913421201</v>
      </c>
      <c r="D21">
        <v>0.158254246530868</v>
      </c>
      <c r="E21">
        <v>0.20793721670311499</v>
      </c>
      <c r="F21">
        <v>2.5614588638346401E-2</v>
      </c>
      <c r="H21" s="2" t="s">
        <v>95</v>
      </c>
      <c r="I21" s="2"/>
      <c r="J21">
        <v>80</v>
      </c>
      <c r="K21">
        <f t="shared" si="2"/>
        <v>0.98747591522157996</v>
      </c>
      <c r="L21">
        <f t="shared" si="3"/>
        <v>0.52756989367847995</v>
      </c>
      <c r="M21">
        <f t="shared" si="4"/>
        <v>0.67480122069672799</v>
      </c>
      <c r="N21">
        <f t="shared" si="5"/>
        <v>0.88395069820773298</v>
      </c>
      <c r="O21">
        <f t="shared" si="7"/>
        <v>7.8476335356270077E-3</v>
      </c>
      <c r="P21">
        <f t="shared" si="6"/>
        <v>2.9550501567176923E-2</v>
      </c>
      <c r="Q21">
        <f t="shared" si="6"/>
        <v>3.1944077839584972E-2</v>
      </c>
      <c r="R21">
        <f t="shared" si="6"/>
        <v>2.5429944854112985E-2</v>
      </c>
    </row>
    <row r="22" spans="1:18" x14ac:dyDescent="0.25">
      <c r="A22">
        <v>17</v>
      </c>
      <c r="B22">
        <f t="shared" si="1"/>
        <v>17</v>
      </c>
      <c r="C22">
        <v>0.471101786033787</v>
      </c>
      <c r="D22">
        <v>0.16527853382689001</v>
      </c>
      <c r="E22">
        <v>0.21777206655506501</v>
      </c>
      <c r="F22">
        <v>3.1520087587288498E-2</v>
      </c>
      <c r="H22" s="2" t="s">
        <v>94</v>
      </c>
      <c r="I22" s="2"/>
      <c r="J22">
        <v>85</v>
      </c>
      <c r="K22">
        <f t="shared" si="2"/>
        <v>0.993201787396086</v>
      </c>
      <c r="L22">
        <f t="shared" si="3"/>
        <v>0.554631290215305</v>
      </c>
      <c r="M22">
        <f t="shared" si="4"/>
        <v>0.70823507361099303</v>
      </c>
      <c r="N22">
        <f t="shared" si="5"/>
        <v>0.90412551812116504</v>
      </c>
      <c r="O22">
        <f t="shared" si="7"/>
        <v>5.7258721745060415E-3</v>
      </c>
      <c r="P22">
        <f t="shared" si="6"/>
        <v>2.7061396536825044E-2</v>
      </c>
      <c r="Q22">
        <f t="shared" si="6"/>
        <v>3.3433852914265039E-2</v>
      </c>
      <c r="R22">
        <f t="shared" si="6"/>
        <v>2.0174819913432063E-2</v>
      </c>
    </row>
    <row r="23" spans="1:18" x14ac:dyDescent="0.25">
      <c r="A23">
        <v>18</v>
      </c>
      <c r="B23">
        <f t="shared" si="1"/>
        <v>18</v>
      </c>
      <c r="C23">
        <v>0.48474233114597198</v>
      </c>
      <c r="D23">
        <v>0.17204301075268799</v>
      </c>
      <c r="E23">
        <v>0.22731963987013901</v>
      </c>
      <c r="F23">
        <v>3.8280957042048501E-2</v>
      </c>
      <c r="H23" s="2" t="s">
        <v>93</v>
      </c>
      <c r="I23" s="2"/>
      <c r="J23">
        <v>90</v>
      </c>
      <c r="K23">
        <f t="shared" si="2"/>
        <v>0.99710982658959502</v>
      </c>
      <c r="L23">
        <f t="shared" si="3"/>
        <v>0.58064516129032295</v>
      </c>
      <c r="M23">
        <f t="shared" si="4"/>
        <v>0.74175824175824201</v>
      </c>
      <c r="N23">
        <f t="shared" si="5"/>
        <v>0.92021422421797905</v>
      </c>
      <c r="O23">
        <f t="shared" si="7"/>
        <v>3.9080391935090164E-3</v>
      </c>
      <c r="P23">
        <f t="shared" ref="P23:P55" si="8">L23-L22</f>
        <v>2.6013871075017958E-2</v>
      </c>
      <c r="Q23">
        <f t="shared" ref="Q23:Q55" si="9">M23-M22</f>
        <v>3.3523168147248983E-2</v>
      </c>
      <c r="R23">
        <f t="shared" ref="R23:R55" si="10">N23-N22</f>
        <v>1.6088706096814009E-2</v>
      </c>
    </row>
    <row r="24" spans="1:18" x14ac:dyDescent="0.25">
      <c r="A24">
        <v>19</v>
      </c>
      <c r="B24">
        <f t="shared" si="1"/>
        <v>19</v>
      </c>
      <c r="C24">
        <v>0.49785219359492799</v>
      </c>
      <c r="D24">
        <v>0.17856047233825501</v>
      </c>
      <c r="E24">
        <v>0.23659282916042901</v>
      </c>
      <c r="F24">
        <v>4.5942856779826298E-2</v>
      </c>
      <c r="H24" s="2" t="s">
        <v>92</v>
      </c>
      <c r="I24" s="2"/>
      <c r="J24">
        <v>95</v>
      </c>
      <c r="K24">
        <f t="shared" si="2"/>
        <v>0.999274587997525</v>
      </c>
      <c r="L24">
        <f t="shared" si="3"/>
        <v>0.60682839328557803</v>
      </c>
      <c r="M24">
        <f t="shared" si="4"/>
        <v>0.77400031309268003</v>
      </c>
      <c r="N24">
        <f t="shared" si="5"/>
        <v>0.93312449389268104</v>
      </c>
      <c r="O24">
        <f t="shared" si="7"/>
        <v>2.1647614079299826E-3</v>
      </c>
      <c r="P24">
        <f t="shared" si="8"/>
        <v>2.6183231995255074E-2</v>
      </c>
      <c r="Q24">
        <f t="shared" si="9"/>
        <v>3.2242071334438016E-2</v>
      </c>
      <c r="R24">
        <f t="shared" si="10"/>
        <v>1.2910269674701991E-2</v>
      </c>
    </row>
    <row r="25" spans="1:18" x14ac:dyDescent="0.25">
      <c r="A25">
        <v>20</v>
      </c>
      <c r="B25">
        <f t="shared" si="1"/>
        <v>20</v>
      </c>
      <c r="C25">
        <v>0.51059730250481705</v>
      </c>
      <c r="D25">
        <v>0.184843269030391</v>
      </c>
      <c r="E25">
        <v>0.24560452693802501</v>
      </c>
      <c r="F25">
        <v>5.4544425784712497E-2</v>
      </c>
      <c r="H25" s="2" t="s">
        <v>91</v>
      </c>
      <c r="I25" s="2"/>
      <c r="J25">
        <v>100</v>
      </c>
      <c r="K25">
        <f t="shared" si="2"/>
        <v>1</v>
      </c>
      <c r="L25">
        <f t="shared" si="3"/>
        <v>0.63349909983711705</v>
      </c>
      <c r="M25">
        <f t="shared" si="4"/>
        <v>0.803711066752132</v>
      </c>
      <c r="N25">
        <f t="shared" si="5"/>
        <v>0.94355455889844397</v>
      </c>
      <c r="O25">
        <f t="shared" si="7"/>
        <v>7.2541200247500104E-4</v>
      </c>
      <c r="P25">
        <f t="shared" si="8"/>
        <v>2.6670706551539025E-2</v>
      </c>
      <c r="Q25">
        <f t="shared" si="9"/>
        <v>2.9710753659451972E-2</v>
      </c>
      <c r="R25">
        <f t="shared" si="10"/>
        <v>1.0430065005762934E-2</v>
      </c>
    </row>
    <row r="26" spans="1:18" x14ac:dyDescent="0.25">
      <c r="A26">
        <v>21</v>
      </c>
      <c r="B26">
        <f t="shared" si="1"/>
        <v>21</v>
      </c>
      <c r="C26">
        <v>0.52312975075150203</v>
      </c>
      <c r="D26">
        <v>0.190903640130096</v>
      </c>
      <c r="E26">
        <v>0.25436762571501698</v>
      </c>
      <c r="F26">
        <v>6.4116184893091399E-2</v>
      </c>
      <c r="H26" s="2" t="s">
        <v>90</v>
      </c>
      <c r="I26" s="2"/>
      <c r="J26">
        <v>105</v>
      </c>
      <c r="K26">
        <f t="shared" si="2"/>
        <v>1</v>
      </c>
      <c r="L26">
        <f t="shared" si="3"/>
        <v>0.660750701394483</v>
      </c>
      <c r="M26">
        <f t="shared" si="4"/>
        <v>0.82967032967033005</v>
      </c>
      <c r="N26">
        <f t="shared" si="5"/>
        <v>0.95203985420540804</v>
      </c>
      <c r="O26">
        <f t="shared" si="7"/>
        <v>0</v>
      </c>
      <c r="P26">
        <f t="shared" si="8"/>
        <v>2.7251601557365945E-2</v>
      </c>
      <c r="Q26">
        <f t="shared" si="9"/>
        <v>2.5959262918198056E-2</v>
      </c>
      <c r="R26">
        <f t="shared" si="10"/>
        <v>8.4852953069640691E-3</v>
      </c>
    </row>
    <row r="27" spans="1:18" x14ac:dyDescent="0.25">
      <c r="A27">
        <v>22</v>
      </c>
      <c r="B27">
        <f t="shared" si="1"/>
        <v>22</v>
      </c>
      <c r="C27">
        <v>0.53554628621765799</v>
      </c>
      <c r="D27">
        <v>0.19675382493837201</v>
      </c>
      <c r="E27">
        <v>0.26289501800349802</v>
      </c>
      <c r="F27">
        <v>7.4679541238932903E-2</v>
      </c>
      <c r="H27" s="2" t="s">
        <v>89</v>
      </c>
      <c r="I27" s="2"/>
      <c r="J27">
        <v>110</v>
      </c>
      <c r="K27">
        <f t="shared" si="2"/>
        <v>1</v>
      </c>
      <c r="L27">
        <f t="shared" si="3"/>
        <v>0.68866363409210696</v>
      </c>
      <c r="M27">
        <f t="shared" si="4"/>
        <v>0.85129764903267602</v>
      </c>
      <c r="N27">
        <f t="shared" si="5"/>
        <v>0.95899127377920002</v>
      </c>
      <c r="O27">
        <f t="shared" si="7"/>
        <v>0</v>
      </c>
      <c r="P27">
        <f t="shared" si="8"/>
        <v>2.791293269762396E-2</v>
      </c>
      <c r="Q27">
        <f t="shared" si="9"/>
        <v>2.1627319362345965E-2</v>
      </c>
      <c r="R27">
        <f t="shared" si="10"/>
        <v>6.9514195737919726E-3</v>
      </c>
    </row>
    <row r="28" spans="1:18" x14ac:dyDescent="0.25">
      <c r="A28">
        <v>23</v>
      </c>
      <c r="B28">
        <f t="shared" si="1"/>
        <v>23</v>
      </c>
      <c r="C28">
        <v>0.54792982053766004</v>
      </c>
      <c r="D28">
        <v>0.202406062756221</v>
      </c>
      <c r="E28">
        <v>0.27119959631555801</v>
      </c>
      <c r="F28">
        <v>8.6245936145317004E-2</v>
      </c>
      <c r="H28" s="2" t="s">
        <v>88</v>
      </c>
      <c r="I28" s="2"/>
      <c r="J28">
        <v>115</v>
      </c>
      <c r="K28">
        <f t="shared" si="2"/>
        <v>1</v>
      </c>
      <c r="L28">
        <f t="shared" si="3"/>
        <v>0.71681356881441005</v>
      </c>
      <c r="M28">
        <f t="shared" si="4"/>
        <v>0.87057145303127104</v>
      </c>
      <c r="N28">
        <f t="shared" si="5"/>
        <v>0.96472513377018199</v>
      </c>
      <c r="O28">
        <f t="shared" si="7"/>
        <v>0</v>
      </c>
      <c r="P28">
        <f t="shared" si="8"/>
        <v>2.8149934722303094E-2</v>
      </c>
      <c r="Q28">
        <f t="shared" si="9"/>
        <v>1.9273803998595018E-2</v>
      </c>
      <c r="R28">
        <f t="shared" si="10"/>
        <v>5.733859990981971E-3</v>
      </c>
    </row>
    <row r="29" spans="1:18" x14ac:dyDescent="0.25">
      <c r="A29">
        <v>24</v>
      </c>
      <c r="B29">
        <f t="shared" si="1"/>
        <v>24</v>
      </c>
      <c r="C29">
        <v>0.56036326534588599</v>
      </c>
      <c r="D29">
        <v>0.20787259288464399</v>
      </c>
      <c r="E29">
        <v>0.27929425316328799</v>
      </c>
      <c r="F29">
        <v>9.8816176423684995E-2</v>
      </c>
      <c r="H29" s="2" t="s">
        <v>87</v>
      </c>
      <c r="I29" s="2"/>
      <c r="J29">
        <v>120</v>
      </c>
      <c r="K29">
        <f t="shared" si="2"/>
        <v>1</v>
      </c>
      <c r="L29">
        <f t="shared" si="3"/>
        <v>0.74412046853261105</v>
      </c>
      <c r="M29">
        <f t="shared" si="4"/>
        <v>0.89010989010988995</v>
      </c>
      <c r="N29">
        <f t="shared" si="5"/>
        <v>0.969486078778662</v>
      </c>
      <c r="O29">
        <f t="shared" si="7"/>
        <v>0</v>
      </c>
      <c r="P29">
        <f t="shared" si="8"/>
        <v>2.7306899718200994E-2</v>
      </c>
      <c r="Q29">
        <f t="shared" si="9"/>
        <v>1.9538437078618909E-2</v>
      </c>
      <c r="R29">
        <f t="shared" si="10"/>
        <v>4.7609450084800109E-3</v>
      </c>
    </row>
    <row r="30" spans="1:18" x14ac:dyDescent="0.25">
      <c r="A30">
        <v>25</v>
      </c>
      <c r="B30">
        <f t="shared" si="1"/>
        <v>25</v>
      </c>
      <c r="C30">
        <v>0.57292953227671195</v>
      </c>
      <c r="D30">
        <v>0.21316565462464299</v>
      </c>
      <c r="E30">
        <v>0.28719188105877802</v>
      </c>
      <c r="F30">
        <v>0.11237998476073301</v>
      </c>
      <c r="H30" s="2" t="s">
        <v>86</v>
      </c>
      <c r="I30" s="2"/>
      <c r="J30">
        <v>125</v>
      </c>
      <c r="K30">
        <f t="shared" si="2"/>
        <v>1</v>
      </c>
      <c r="L30">
        <f t="shared" si="3"/>
        <v>0.76946047415442198</v>
      </c>
      <c r="M30">
        <f t="shared" si="4"/>
        <v>0.91177368174120799</v>
      </c>
      <c r="N30">
        <f t="shared" si="5"/>
        <v>0.97346437733720204</v>
      </c>
      <c r="O30">
        <f t="shared" si="7"/>
        <v>0</v>
      </c>
      <c r="P30">
        <f t="shared" si="8"/>
        <v>2.5340005621810935E-2</v>
      </c>
      <c r="Q30">
        <f t="shared" si="9"/>
        <v>2.1663791631318041E-2</v>
      </c>
      <c r="R30">
        <f t="shared" si="10"/>
        <v>3.9782985585400388E-3</v>
      </c>
    </row>
    <row r="31" spans="1:18" x14ac:dyDescent="0.25">
      <c r="A31">
        <v>26</v>
      </c>
      <c r="B31">
        <f t="shared" si="1"/>
        <v>26</v>
      </c>
      <c r="C31">
        <v>0.58571153296451495</v>
      </c>
      <c r="D31">
        <v>0.21829748727721901</v>
      </c>
      <c r="E31">
        <v>0.29490537251412002</v>
      </c>
      <c r="F31">
        <v>0.12691579801897099</v>
      </c>
      <c r="H31" s="2" t="s">
        <v>85</v>
      </c>
      <c r="I31" s="2"/>
      <c r="J31">
        <v>130</v>
      </c>
      <c r="K31">
        <f t="shared" si="2"/>
        <v>1</v>
      </c>
      <c r="L31">
        <f t="shared" si="3"/>
        <v>0.79194526927889797</v>
      </c>
      <c r="M31">
        <f t="shared" si="4"/>
        <v>0.93439384151350302</v>
      </c>
      <c r="N31">
        <f t="shared" si="5"/>
        <v>0.97680891013128202</v>
      </c>
      <c r="O31">
        <f t="shared" si="7"/>
        <v>0</v>
      </c>
      <c r="P31">
        <f t="shared" si="8"/>
        <v>2.2484795124475987E-2</v>
      </c>
      <c r="Q31">
        <f t="shared" si="9"/>
        <v>2.2620159772295034E-2</v>
      </c>
      <c r="R31">
        <f t="shared" si="10"/>
        <v>3.3445327940799796E-3</v>
      </c>
    </row>
    <row r="32" spans="1:18" x14ac:dyDescent="0.25">
      <c r="A32">
        <v>27</v>
      </c>
      <c r="B32">
        <f t="shared" si="1"/>
        <v>27</v>
      </c>
      <c r="C32">
        <v>0.59879217904367099</v>
      </c>
      <c r="D32">
        <v>0.22328033014337401</v>
      </c>
      <c r="E32">
        <v>0.30244762004140502</v>
      </c>
      <c r="F32">
        <v>0.14239083310523201</v>
      </c>
      <c r="H32" s="2" t="s">
        <v>84</v>
      </c>
      <c r="I32" s="2"/>
      <c r="J32">
        <v>135</v>
      </c>
      <c r="K32">
        <f t="shared" si="2"/>
        <v>1</v>
      </c>
      <c r="L32">
        <f t="shared" si="3"/>
        <v>0.81242734520827597</v>
      </c>
      <c r="M32">
        <f t="shared" si="4"/>
        <v>0.95604395604395598</v>
      </c>
      <c r="N32">
        <f t="shared" si="5"/>
        <v>0.97963691257993002</v>
      </c>
      <c r="O32">
        <f t="shared" si="7"/>
        <v>0</v>
      </c>
      <c r="P32">
        <f t="shared" si="8"/>
        <v>2.0482075929378007E-2</v>
      </c>
      <c r="Q32">
        <f t="shared" si="9"/>
        <v>2.1650114530452957E-2</v>
      </c>
      <c r="R32">
        <f t="shared" si="10"/>
        <v>2.8280024486480038E-3</v>
      </c>
    </row>
    <row r="33" spans="1:18" x14ac:dyDescent="0.25">
      <c r="A33">
        <v>28</v>
      </c>
      <c r="B33">
        <f t="shared" si="1"/>
        <v>28</v>
      </c>
      <c r="C33">
        <v>0.61225438214855699</v>
      </c>
      <c r="D33">
        <v>0.228126422524108</v>
      </c>
      <c r="E33">
        <v>0.30983151615272297</v>
      </c>
      <c r="F33">
        <v>0.158761429057998</v>
      </c>
      <c r="H33" s="2" t="s">
        <v>83</v>
      </c>
      <c r="I33" s="2"/>
      <c r="J33">
        <v>140</v>
      </c>
      <c r="K33">
        <f t="shared" si="2"/>
        <v>1</v>
      </c>
      <c r="L33">
        <f t="shared" si="3"/>
        <v>0.83253942840985795</v>
      </c>
      <c r="M33">
        <f t="shared" si="4"/>
        <v>0.97494909734396695</v>
      </c>
      <c r="N33">
        <f t="shared" si="5"/>
        <v>0.98204129448863497</v>
      </c>
      <c r="O33">
        <f t="shared" si="7"/>
        <v>0</v>
      </c>
      <c r="P33">
        <f t="shared" si="8"/>
        <v>2.0112083201581976E-2</v>
      </c>
      <c r="Q33">
        <f t="shared" si="9"/>
        <v>1.8905141300010975E-2</v>
      </c>
      <c r="R33">
        <f t="shared" si="10"/>
        <v>2.4043819087049556E-3</v>
      </c>
    </row>
    <row r="34" spans="1:18" x14ac:dyDescent="0.25">
      <c r="A34">
        <v>29</v>
      </c>
      <c r="B34">
        <f t="shared" si="1"/>
        <v>29</v>
      </c>
      <c r="C34">
        <v>0.62618105391354895</v>
      </c>
      <c r="D34">
        <v>0.232848003720425</v>
      </c>
      <c r="E34">
        <v>0.31706995336016602</v>
      </c>
      <c r="F34">
        <v>0.17597366185914801</v>
      </c>
      <c r="H34" s="2" t="s">
        <v>82</v>
      </c>
      <c r="I34" s="2"/>
      <c r="J34">
        <v>145</v>
      </c>
      <c r="K34">
        <f t="shared" si="2"/>
        <v>1</v>
      </c>
      <c r="L34">
        <f t="shared" si="3"/>
        <v>0.85391404602367305</v>
      </c>
      <c r="M34">
        <f t="shared" si="4"/>
        <v>0.98994027900181603</v>
      </c>
      <c r="N34">
        <f t="shared" si="5"/>
        <v>0.98409615775290904</v>
      </c>
      <c r="O34">
        <f t="shared" si="7"/>
        <v>0</v>
      </c>
      <c r="P34">
        <f t="shared" si="8"/>
        <v>2.1374617613815095E-2</v>
      </c>
      <c r="Q34">
        <f t="shared" si="9"/>
        <v>1.4991181657849073E-2</v>
      </c>
      <c r="R34">
        <f t="shared" si="10"/>
        <v>2.054863264274065E-3</v>
      </c>
    </row>
    <row r="35" spans="1:18" x14ac:dyDescent="0.25">
      <c r="A35">
        <v>30</v>
      </c>
      <c r="B35">
        <f t="shared" si="1"/>
        <v>30</v>
      </c>
      <c r="C35">
        <v>0.640655105973025</v>
      </c>
      <c r="D35">
        <v>0.23745731303332501</v>
      </c>
      <c r="E35">
        <v>0.32417582417582402</v>
      </c>
      <c r="F35">
        <v>0.19396421602539701</v>
      </c>
      <c r="H35" s="2" t="s">
        <v>81</v>
      </c>
      <c r="I35" s="2"/>
      <c r="J35">
        <v>150</v>
      </c>
      <c r="K35">
        <f t="shared" si="2"/>
        <v>1</v>
      </c>
      <c r="L35">
        <f t="shared" si="3"/>
        <v>0.87736123264239096</v>
      </c>
      <c r="M35">
        <f t="shared" si="4"/>
        <v>1</v>
      </c>
      <c r="N35">
        <f t="shared" si="5"/>
        <v>0.985860974299969</v>
      </c>
      <c r="O35">
        <f t="shared" si="7"/>
        <v>0</v>
      </c>
      <c r="P35">
        <f t="shared" si="8"/>
        <v>2.3447186618717919E-2</v>
      </c>
      <c r="Q35">
        <f t="shared" si="9"/>
        <v>1.0059720998183974E-2</v>
      </c>
      <c r="R35">
        <f t="shared" si="10"/>
        <v>1.7648165470599553E-3</v>
      </c>
    </row>
    <row r="36" spans="1:18" x14ac:dyDescent="0.25">
      <c r="A36">
        <v>31</v>
      </c>
      <c r="B36">
        <f t="shared" si="1"/>
        <v>31</v>
      </c>
      <c r="C36">
        <v>0.65571568859121099</v>
      </c>
      <c r="D36">
        <v>0.241966589763809</v>
      </c>
      <c r="E36">
        <v>0.33116348736392298</v>
      </c>
      <c r="F36">
        <v>0.21266148518272601</v>
      </c>
      <c r="H36" s="2" t="s">
        <v>80</v>
      </c>
      <c r="I36" s="2"/>
      <c r="J36">
        <v>155</v>
      </c>
      <c r="K36">
        <f t="shared" si="2"/>
        <v>1</v>
      </c>
      <c r="L36">
        <f t="shared" si="3"/>
        <v>0.90185593335444003</v>
      </c>
      <c r="M36">
        <f t="shared" si="4"/>
        <v>1</v>
      </c>
      <c r="N36">
        <f t="shared" si="5"/>
        <v>0.98738376592991095</v>
      </c>
      <c r="O36">
        <f t="shared" si="7"/>
        <v>0</v>
      </c>
      <c r="P36">
        <f t="shared" si="8"/>
        <v>2.4494700712049067E-2</v>
      </c>
      <c r="Q36">
        <f t="shared" si="9"/>
        <v>0</v>
      </c>
      <c r="R36">
        <f t="shared" si="10"/>
        <v>1.5227916299419553E-3</v>
      </c>
    </row>
    <row r="37" spans="1:18" x14ac:dyDescent="0.25">
      <c r="A37">
        <v>32</v>
      </c>
      <c r="B37">
        <f t="shared" si="1"/>
        <v>32</v>
      </c>
      <c r="C37">
        <v>0.671226906551733</v>
      </c>
      <c r="D37">
        <v>0.24638807321288</v>
      </c>
      <c r="E37">
        <v>0.33805316669722502</v>
      </c>
      <c r="F37">
        <v>0.23198686345059599</v>
      </c>
      <c r="H37" s="2" t="s">
        <v>79</v>
      </c>
      <c r="I37" s="2"/>
      <c r="J37">
        <v>160</v>
      </c>
      <c r="K37">
        <f t="shared" si="2"/>
        <v>1</v>
      </c>
      <c r="L37">
        <f t="shared" si="3"/>
        <v>0.92612479361130995</v>
      </c>
      <c r="M37">
        <f t="shared" si="4"/>
        <v>1</v>
      </c>
      <c r="N37">
        <f t="shared" si="5"/>
        <v>0.98870353801970501</v>
      </c>
      <c r="O37">
        <f t="shared" si="7"/>
        <v>0</v>
      </c>
      <c r="P37">
        <f t="shared" si="8"/>
        <v>2.4268860256869917E-2</v>
      </c>
      <c r="Q37">
        <f t="shared" si="9"/>
        <v>0</v>
      </c>
      <c r="R37">
        <f t="shared" si="10"/>
        <v>1.3197720897940579E-3</v>
      </c>
    </row>
    <row r="38" spans="1:18" x14ac:dyDescent="0.25">
      <c r="A38">
        <v>33</v>
      </c>
      <c r="B38">
        <f t="shared" si="1"/>
        <v>33</v>
      </c>
      <c r="C38">
        <v>0.68700910326806897</v>
      </c>
      <c r="D38">
        <v>0.250734002681538</v>
      </c>
      <c r="E38">
        <v>0.34486655220062501</v>
      </c>
      <c r="F38">
        <v>0.25185618131923398</v>
      </c>
      <c r="H38" s="2" t="s">
        <v>78</v>
      </c>
      <c r="I38" s="2"/>
      <c r="J38">
        <v>165</v>
      </c>
      <c r="K38">
        <f t="shared" si="2"/>
        <v>1</v>
      </c>
      <c r="L38">
        <f t="shared" si="3"/>
        <v>0.94891540914635897</v>
      </c>
      <c r="M38">
        <f t="shared" si="4"/>
        <v>1</v>
      </c>
      <c r="N38">
        <f t="shared" si="5"/>
        <v>0.98985215298899099</v>
      </c>
      <c r="O38">
        <f t="shared" si="7"/>
        <v>0</v>
      </c>
      <c r="P38">
        <f t="shared" si="8"/>
        <v>2.2790615535049019E-2</v>
      </c>
      <c r="Q38">
        <f t="shared" si="9"/>
        <v>0</v>
      </c>
      <c r="R38">
        <f t="shared" si="10"/>
        <v>1.1486149692859771E-3</v>
      </c>
    </row>
    <row r="39" spans="1:18" x14ac:dyDescent="0.25">
      <c r="A39">
        <v>34</v>
      </c>
      <c r="B39">
        <f t="shared" si="1"/>
        <v>34</v>
      </c>
      <c r="C39">
        <v>0.70288262215369501</v>
      </c>
      <c r="D39">
        <v>0.25501661747078502</v>
      </c>
      <c r="E39">
        <v>0.35162533389902201</v>
      </c>
      <c r="F39">
        <v>0.27218123435043701</v>
      </c>
      <c r="H39" s="2" t="s">
        <v>77</v>
      </c>
      <c r="I39" s="2"/>
      <c r="J39">
        <v>170</v>
      </c>
      <c r="K39">
        <f t="shared" si="2"/>
        <v>1</v>
      </c>
      <c r="L39">
        <f t="shared" si="3"/>
        <v>0.96928885398457598</v>
      </c>
      <c r="M39">
        <f t="shared" si="4"/>
        <v>1</v>
      </c>
      <c r="N39">
        <f t="shared" si="5"/>
        <v>0.990855781002147</v>
      </c>
      <c r="O39">
        <f t="shared" si="7"/>
        <v>0</v>
      </c>
      <c r="P39">
        <f t="shared" si="8"/>
        <v>2.0373444838217014E-2</v>
      </c>
      <c r="Q39">
        <f t="shared" si="9"/>
        <v>0</v>
      </c>
      <c r="R39">
        <f t="shared" si="10"/>
        <v>1.0036280131560105E-3</v>
      </c>
    </row>
    <row r="40" spans="1:18" x14ac:dyDescent="0.25">
      <c r="A40">
        <v>35</v>
      </c>
      <c r="B40">
        <f t="shared" si="1"/>
        <v>35</v>
      </c>
      <c r="C40">
        <v>0.71866780662208896</v>
      </c>
      <c r="D40">
        <v>0.259248156881623</v>
      </c>
      <c r="E40">
        <v>0.35835120181730901</v>
      </c>
      <c r="F40">
        <v>0.29287135077378601</v>
      </c>
      <c r="H40" s="2" t="s">
        <v>76</v>
      </c>
      <c r="I40" s="2"/>
      <c r="J40">
        <v>175</v>
      </c>
      <c r="K40">
        <f t="shared" si="2"/>
        <v>1</v>
      </c>
      <c r="L40">
        <f t="shared" si="3"/>
        <v>0.98654751836060195</v>
      </c>
      <c r="M40">
        <f t="shared" si="4"/>
        <v>1</v>
      </c>
      <c r="N40">
        <f t="shared" si="5"/>
        <v>0.99173602993104304</v>
      </c>
      <c r="O40">
        <f t="shared" si="7"/>
        <v>0</v>
      </c>
      <c r="P40">
        <f t="shared" si="8"/>
        <v>1.7258664376025967E-2</v>
      </c>
      <c r="Q40">
        <f t="shared" si="9"/>
        <v>0</v>
      </c>
      <c r="R40">
        <f t="shared" si="10"/>
        <v>8.8024892889604356E-4</v>
      </c>
    </row>
    <row r="41" spans="1:18" x14ac:dyDescent="0.25">
      <c r="A41">
        <v>36</v>
      </c>
      <c r="B41">
        <f t="shared" si="1"/>
        <v>36</v>
      </c>
      <c r="C41">
        <v>0.73418500008672805</v>
      </c>
      <c r="D41">
        <v>0.26344086021505397</v>
      </c>
      <c r="E41">
        <v>0.365065845980385</v>
      </c>
      <c r="F41">
        <v>0.313834944911831</v>
      </c>
      <c r="H41" s="2" t="s">
        <v>75</v>
      </c>
      <c r="I41" s="2"/>
      <c r="J41">
        <v>180</v>
      </c>
      <c r="K41">
        <f t="shared" si="2"/>
        <v>1</v>
      </c>
      <c r="L41">
        <f t="shared" si="3"/>
        <v>1</v>
      </c>
      <c r="M41">
        <f t="shared" si="4"/>
        <v>1</v>
      </c>
      <c r="N41">
        <f t="shared" si="5"/>
        <v>0.99251083062395895</v>
      </c>
      <c r="O41">
        <f t="shared" si="7"/>
        <v>0</v>
      </c>
      <c r="P41">
        <f t="shared" si="8"/>
        <v>1.3452481639398051E-2</v>
      </c>
      <c r="Q41">
        <f t="shared" si="9"/>
        <v>0</v>
      </c>
      <c r="R41">
        <f t="shared" si="10"/>
        <v>7.7480069291591125E-4</v>
      </c>
    </row>
    <row r="42" spans="1:18" x14ac:dyDescent="0.25">
      <c r="A42">
        <v>37</v>
      </c>
      <c r="B42">
        <f t="shared" si="1"/>
        <v>37</v>
      </c>
      <c r="C42">
        <v>0.74925454596108698</v>
      </c>
      <c r="D42">
        <v>0.26760752250106801</v>
      </c>
      <c r="E42">
        <v>0.37179095641314602</v>
      </c>
      <c r="F42">
        <v>0.33498100711044299</v>
      </c>
      <c r="H42" s="2" t="s">
        <v>74</v>
      </c>
      <c r="I42" s="2"/>
      <c r="J42">
        <v>185</v>
      </c>
      <c r="K42">
        <f t="shared" si="2"/>
        <v>1</v>
      </c>
      <c r="L42">
        <f t="shared" si="3"/>
        <v>1</v>
      </c>
      <c r="M42">
        <f t="shared" si="4"/>
        <v>1</v>
      </c>
      <c r="N42">
        <f t="shared" si="5"/>
        <v>0.99319513443841301</v>
      </c>
      <c r="O42">
        <f t="shared" si="7"/>
        <v>0</v>
      </c>
      <c r="P42">
        <f t="shared" si="8"/>
        <v>0</v>
      </c>
      <c r="Q42">
        <f t="shared" si="9"/>
        <v>0</v>
      </c>
      <c r="R42">
        <f t="shared" si="10"/>
        <v>6.8430381445405697E-4</v>
      </c>
    </row>
    <row r="43" spans="1:18" x14ac:dyDescent="0.25">
      <c r="A43">
        <v>38</v>
      </c>
      <c r="B43">
        <f t="shared" si="1"/>
        <v>38</v>
      </c>
      <c r="C43">
        <v>0.76369678765864601</v>
      </c>
      <c r="D43">
        <v>0.27176316168561698</v>
      </c>
      <c r="E43">
        <v>0.37854822314048697</v>
      </c>
      <c r="F43">
        <v>0.356220487011427</v>
      </c>
      <c r="H43" s="2" t="s">
        <v>73</v>
      </c>
      <c r="I43" s="2"/>
      <c r="J43">
        <v>190</v>
      </c>
      <c r="K43">
        <f t="shared" si="2"/>
        <v>1</v>
      </c>
      <c r="L43">
        <f t="shared" si="3"/>
        <v>1</v>
      </c>
      <c r="M43">
        <f t="shared" si="4"/>
        <v>1</v>
      </c>
      <c r="N43">
        <f t="shared" si="5"/>
        <v>0.99380146592066798</v>
      </c>
      <c r="O43">
        <f t="shared" si="7"/>
        <v>0</v>
      </c>
      <c r="P43">
        <f t="shared" si="8"/>
        <v>0</v>
      </c>
      <c r="Q43">
        <f t="shared" si="9"/>
        <v>0</v>
      </c>
      <c r="R43">
        <f t="shared" si="10"/>
        <v>6.0633148225497369E-4</v>
      </c>
    </row>
    <row r="44" spans="1:18" x14ac:dyDescent="0.25">
      <c r="A44">
        <v>39</v>
      </c>
      <c r="B44">
        <f t="shared" si="1"/>
        <v>39</v>
      </c>
      <c r="C44">
        <v>0.77733206859287896</v>
      </c>
      <c r="D44">
        <v>0.27592335144364299</v>
      </c>
      <c r="E44">
        <v>0.385359336187305</v>
      </c>
      <c r="F44">
        <v>0.37746753496206698</v>
      </c>
      <c r="H44" s="2" t="s">
        <v>72</v>
      </c>
      <c r="I44" s="2"/>
      <c r="J44">
        <v>195</v>
      </c>
      <c r="K44">
        <f t="shared" si="2"/>
        <v>1</v>
      </c>
      <c r="L44">
        <f t="shared" si="3"/>
        <v>1</v>
      </c>
      <c r="M44">
        <f t="shared" si="4"/>
        <v>1</v>
      </c>
      <c r="N44">
        <f t="shared" si="5"/>
        <v>0.99434036309116702</v>
      </c>
      <c r="O44">
        <f t="shared" si="7"/>
        <v>0</v>
      </c>
      <c r="P44">
        <f t="shared" si="8"/>
        <v>0</v>
      </c>
      <c r="Q44">
        <f t="shared" si="9"/>
        <v>0</v>
      </c>
      <c r="R44">
        <f t="shared" si="10"/>
        <v>5.3889717049904196E-4</v>
      </c>
    </row>
    <row r="45" spans="1:18" x14ac:dyDescent="0.25">
      <c r="A45">
        <v>40</v>
      </c>
      <c r="B45">
        <f t="shared" si="1"/>
        <v>40</v>
      </c>
      <c r="C45">
        <v>0.78998073217726394</v>
      </c>
      <c r="D45">
        <v>0.28010366545008603</v>
      </c>
      <c r="E45">
        <v>0.39224598557849699</v>
      </c>
      <c r="F45">
        <v>0.39864057540718401</v>
      </c>
      <c r="H45" s="2" t="s">
        <v>71</v>
      </c>
      <c r="I45" s="2"/>
      <c r="J45">
        <v>200</v>
      </c>
      <c r="K45">
        <f t="shared" si="2"/>
        <v>1</v>
      </c>
      <c r="L45">
        <f t="shared" si="3"/>
        <v>1</v>
      </c>
      <c r="M45">
        <f t="shared" si="4"/>
        <v>1</v>
      </c>
      <c r="N45">
        <f t="shared" si="5"/>
        <v>0.99482073003929905</v>
      </c>
      <c r="O45">
        <f t="shared" si="7"/>
        <v>0</v>
      </c>
      <c r="P45">
        <f t="shared" si="8"/>
        <v>0</v>
      </c>
      <c r="Q45">
        <f t="shared" si="9"/>
        <v>0</v>
      </c>
      <c r="R45">
        <f t="shared" si="10"/>
        <v>4.8036694813202718E-4</v>
      </c>
    </row>
    <row r="46" spans="1:18" x14ac:dyDescent="0.25">
      <c r="A46">
        <v>41</v>
      </c>
      <c r="B46">
        <f t="shared" si="1"/>
        <v>41</v>
      </c>
      <c r="C46">
        <v>0.80151231183933902</v>
      </c>
      <c r="D46">
        <v>0.28431967737989</v>
      </c>
      <c r="E46">
        <v>0.39922986133895799</v>
      </c>
      <c r="F46">
        <v>0.419663195543995</v>
      </c>
      <c r="H46" s="2" t="s">
        <v>70</v>
      </c>
      <c r="I46" s="2"/>
      <c r="J46">
        <v>205</v>
      </c>
      <c r="K46">
        <f t="shared" si="2"/>
        <v>1</v>
      </c>
      <c r="L46">
        <f t="shared" si="3"/>
        <v>1</v>
      </c>
      <c r="M46">
        <f t="shared" si="4"/>
        <v>1</v>
      </c>
      <c r="N46">
        <f t="shared" si="5"/>
        <v>0.99525012073086505</v>
      </c>
      <c r="O46">
        <f t="shared" si="7"/>
        <v>0</v>
      </c>
      <c r="P46">
        <f t="shared" si="8"/>
        <v>0</v>
      </c>
      <c r="Q46">
        <f t="shared" si="9"/>
        <v>0</v>
      </c>
      <c r="R46">
        <f t="shared" si="10"/>
        <v>4.2939069156600063E-4</v>
      </c>
    </row>
    <row r="47" spans="1:18" x14ac:dyDescent="0.25">
      <c r="A47">
        <v>42</v>
      </c>
      <c r="B47">
        <f t="shared" si="1"/>
        <v>42</v>
      </c>
      <c r="C47">
        <v>0.81199310106288602</v>
      </c>
      <c r="D47">
        <v>0.28858696090799402</v>
      </c>
      <c r="E47">
        <v>0.40633265349358599</v>
      </c>
      <c r="F47">
        <v>0.44046484169078998</v>
      </c>
      <c r="H47" s="2" t="s">
        <v>69</v>
      </c>
      <c r="I47" s="2"/>
      <c r="J47">
        <v>210</v>
      </c>
      <c r="K47">
        <f t="shared" si="2"/>
        <v>1</v>
      </c>
      <c r="L47">
        <f t="shared" si="3"/>
        <v>1</v>
      </c>
      <c r="M47">
        <f t="shared" si="4"/>
        <v>1</v>
      </c>
      <c r="N47">
        <f t="shared" si="5"/>
        <v>0.99563496857184697</v>
      </c>
      <c r="O47">
        <f t="shared" si="7"/>
        <v>0</v>
      </c>
      <c r="P47">
        <f t="shared" si="8"/>
        <v>0</v>
      </c>
      <c r="Q47">
        <f t="shared" si="9"/>
        <v>0</v>
      </c>
      <c r="R47">
        <f t="shared" si="10"/>
        <v>3.8484784098191671E-4</v>
      </c>
    </row>
    <row r="48" spans="1:18" x14ac:dyDescent="0.25">
      <c r="A48">
        <v>43</v>
      </c>
      <c r="B48">
        <f t="shared" si="1"/>
        <v>43</v>
      </c>
      <c r="C48">
        <v>0.82153858334574803</v>
      </c>
      <c r="D48">
        <v>0.29292108970934</v>
      </c>
      <c r="E48">
        <v>0.41357605206727599</v>
      </c>
      <c r="F48">
        <v>0.460981324190957</v>
      </c>
      <c r="H48" s="2" t="s">
        <v>68</v>
      </c>
      <c r="I48" s="2"/>
      <c r="J48">
        <v>215</v>
      </c>
      <c r="K48">
        <f t="shared" si="2"/>
        <v>1</v>
      </c>
      <c r="L48">
        <f t="shared" si="3"/>
        <v>1</v>
      </c>
      <c r="M48">
        <f t="shared" si="4"/>
        <v>1</v>
      </c>
      <c r="N48">
        <f t="shared" si="5"/>
        <v>0.99598077297751997</v>
      </c>
      <c r="O48">
        <f t="shared" si="7"/>
        <v>0</v>
      </c>
      <c r="P48">
        <f t="shared" si="8"/>
        <v>0</v>
      </c>
      <c r="Q48">
        <f t="shared" si="9"/>
        <v>0</v>
      </c>
      <c r="R48">
        <f t="shared" si="10"/>
        <v>3.458044056730003E-4</v>
      </c>
    </row>
    <row r="49" spans="1:18" x14ac:dyDescent="0.25">
      <c r="A49">
        <v>44</v>
      </c>
      <c r="B49">
        <f t="shared" si="1"/>
        <v>44</v>
      </c>
      <c r="C49">
        <v>0.830264242185768</v>
      </c>
      <c r="D49">
        <v>0.29733763745886999</v>
      </c>
      <c r="E49">
        <v>0.42098174708492497</v>
      </c>
      <c r="F49">
        <v>0.48115513884993699</v>
      </c>
      <c r="H49" s="2" t="s">
        <v>67</v>
      </c>
      <c r="I49" s="2"/>
      <c r="J49">
        <v>220</v>
      </c>
      <c r="K49">
        <f t="shared" si="2"/>
        <v>1</v>
      </c>
      <c r="L49">
        <f t="shared" si="3"/>
        <v>1</v>
      </c>
      <c r="M49">
        <f t="shared" si="4"/>
        <v>1</v>
      </c>
      <c r="N49">
        <f t="shared" si="5"/>
        <v>0.99629225169343305</v>
      </c>
      <c r="O49">
        <f t="shared" si="7"/>
        <v>0</v>
      </c>
      <c r="P49">
        <f t="shared" si="8"/>
        <v>0</v>
      </c>
      <c r="Q49">
        <f t="shared" si="9"/>
        <v>0</v>
      </c>
      <c r="R49">
        <f t="shared" si="10"/>
        <v>3.1147871591308274E-4</v>
      </c>
    </row>
    <row r="50" spans="1:18" x14ac:dyDescent="0.25">
      <c r="A50">
        <v>45</v>
      </c>
      <c r="B50">
        <f t="shared" si="1"/>
        <v>45</v>
      </c>
      <c r="C50">
        <v>0.838285561080788</v>
      </c>
      <c r="D50">
        <v>0.30185217783152601</v>
      </c>
      <c r="E50">
        <v>0.42857142857142899</v>
      </c>
      <c r="F50">
        <v>0.50093561864230796</v>
      </c>
      <c r="H50" s="2" t="s">
        <v>66</v>
      </c>
      <c r="I50" s="2"/>
      <c r="J50">
        <v>225</v>
      </c>
      <c r="K50">
        <f t="shared" si="2"/>
        <v>1</v>
      </c>
      <c r="L50">
        <f t="shared" si="3"/>
        <v>1</v>
      </c>
      <c r="M50">
        <f t="shared" si="4"/>
        <v>1</v>
      </c>
      <c r="N50">
        <f t="shared" si="5"/>
        <v>0.99657346570377103</v>
      </c>
      <c r="O50">
        <f t="shared" si="7"/>
        <v>0</v>
      </c>
      <c r="P50">
        <f t="shared" si="8"/>
        <v>0</v>
      </c>
      <c r="Q50">
        <f t="shared" si="9"/>
        <v>0</v>
      </c>
      <c r="R50">
        <f t="shared" si="10"/>
        <v>2.8121401033798232E-4</v>
      </c>
    </row>
    <row r="51" spans="1:18" x14ac:dyDescent="0.25">
      <c r="A51">
        <v>46</v>
      </c>
      <c r="B51">
        <f t="shared" si="1"/>
        <v>46</v>
      </c>
      <c r="C51">
        <v>0.845718023528651</v>
      </c>
      <c r="D51">
        <v>0.30648028450224801</v>
      </c>
      <c r="E51">
        <v>0.43635795879031802</v>
      </c>
      <c r="F51">
        <v>0.52027893363238897</v>
      </c>
      <c r="H51" s="2" t="s">
        <v>65</v>
      </c>
      <c r="I51" s="2"/>
      <c r="J51">
        <v>230</v>
      </c>
      <c r="K51">
        <f t="shared" si="2"/>
        <v>1</v>
      </c>
      <c r="L51">
        <f t="shared" si="3"/>
        <v>1</v>
      </c>
      <c r="M51">
        <f t="shared" si="4"/>
        <v>1</v>
      </c>
      <c r="N51">
        <f t="shared" si="5"/>
        <v>0.99682792209586202</v>
      </c>
      <c r="O51">
        <f t="shared" si="7"/>
        <v>0</v>
      </c>
      <c r="P51">
        <f t="shared" si="8"/>
        <v>0</v>
      </c>
      <c r="Q51">
        <f t="shared" si="9"/>
        <v>0</v>
      </c>
      <c r="R51">
        <f t="shared" si="10"/>
        <v>2.5445639209098481E-4</v>
      </c>
    </row>
    <row r="52" spans="1:18" x14ac:dyDescent="0.25">
      <c r="A52">
        <v>47</v>
      </c>
      <c r="B52">
        <f t="shared" si="1"/>
        <v>47</v>
      </c>
      <c r="C52">
        <v>0.85267711302720095</v>
      </c>
      <c r="D52">
        <v>0.31123753114597802</v>
      </c>
      <c r="E52">
        <v>0.44431888895965799</v>
      </c>
      <c r="F52">
        <v>0.53914795975238206</v>
      </c>
      <c r="H52" s="2" t="s">
        <v>64</v>
      </c>
      <c r="I52" s="2"/>
      <c r="J52">
        <v>235</v>
      </c>
      <c r="K52">
        <f t="shared" si="2"/>
        <v>1</v>
      </c>
      <c r="L52">
        <f t="shared" si="3"/>
        <v>1</v>
      </c>
      <c r="M52">
        <f t="shared" si="4"/>
        <v>1</v>
      </c>
      <c r="N52">
        <f t="shared" si="5"/>
        <v>0.99705865911805502</v>
      </c>
      <c r="O52">
        <f t="shared" si="7"/>
        <v>0</v>
      </c>
      <c r="P52">
        <f t="shared" si="8"/>
        <v>0</v>
      </c>
      <c r="Q52">
        <f t="shared" si="9"/>
        <v>0</v>
      </c>
      <c r="R52">
        <f t="shared" si="10"/>
        <v>2.3073702219300607E-4</v>
      </c>
    </row>
    <row r="53" spans="1:18" x14ac:dyDescent="0.25">
      <c r="A53">
        <v>48</v>
      </c>
      <c r="B53">
        <f t="shared" si="1"/>
        <v>48</v>
      </c>
      <c r="C53">
        <v>0.85927831307427904</v>
      </c>
      <c r="D53">
        <v>0.31613949143765802</v>
      </c>
      <c r="E53">
        <v>0.45242294253615001</v>
      </c>
      <c r="F53">
        <v>0.55751203840230801</v>
      </c>
      <c r="H53" s="2" t="s">
        <v>63</v>
      </c>
      <c r="I53" s="2"/>
      <c r="J53">
        <v>240</v>
      </c>
      <c r="K53">
        <f t="shared" si="2"/>
        <v>1</v>
      </c>
      <c r="L53">
        <f t="shared" si="3"/>
        <v>1</v>
      </c>
      <c r="M53">
        <f t="shared" si="4"/>
        <v>1</v>
      </c>
      <c r="N53">
        <f t="shared" si="5"/>
        <v>0.99726831679095496</v>
      </c>
      <c r="O53">
        <f t="shared" si="7"/>
        <v>0</v>
      </c>
      <c r="P53">
        <f t="shared" si="8"/>
        <v>0</v>
      </c>
      <c r="Q53">
        <f t="shared" si="9"/>
        <v>0</v>
      </c>
      <c r="R53">
        <f t="shared" si="10"/>
        <v>2.096576728999322E-4</v>
      </c>
    </row>
    <row r="54" spans="1:18" x14ac:dyDescent="0.25">
      <c r="A54">
        <v>49</v>
      </c>
      <c r="B54">
        <f t="shared" si="1"/>
        <v>49</v>
      </c>
      <c r="C54">
        <v>0.86563710716773001</v>
      </c>
      <c r="D54">
        <v>0.32120173905222899</v>
      </c>
      <c r="E54">
        <v>0.46063884297649299</v>
      </c>
      <c r="F54">
        <v>0.57534664896701404</v>
      </c>
      <c r="H54" s="2" t="s">
        <v>62</v>
      </c>
      <c r="I54" s="2"/>
      <c r="J54">
        <v>245</v>
      </c>
      <c r="K54">
        <f t="shared" si="2"/>
        <v>1</v>
      </c>
      <c r="L54">
        <f t="shared" si="3"/>
        <v>1</v>
      </c>
      <c r="M54">
        <f t="shared" si="4"/>
        <v>1</v>
      </c>
      <c r="N54">
        <f t="shared" si="5"/>
        <v>0.99745919574854103</v>
      </c>
      <c r="O54">
        <f t="shared" si="7"/>
        <v>0</v>
      </c>
      <c r="P54">
        <f t="shared" si="8"/>
        <v>0</v>
      </c>
      <c r="Q54">
        <f t="shared" si="9"/>
        <v>0</v>
      </c>
      <c r="R54">
        <f t="shared" si="10"/>
        <v>1.9087895758607143E-4</v>
      </c>
    </row>
    <row r="55" spans="1:18" x14ac:dyDescent="0.25">
      <c r="A55">
        <v>50</v>
      </c>
      <c r="B55">
        <f t="shared" si="1"/>
        <v>50</v>
      </c>
      <c r="C55">
        <v>0.87186897880539505</v>
      </c>
      <c r="D55">
        <v>0.32643984766463202</v>
      </c>
      <c r="E55">
        <v>0.46893531373738601</v>
      </c>
      <c r="F55">
        <v>0.59263301551562997</v>
      </c>
      <c r="H55" s="2" t="s">
        <v>61</v>
      </c>
      <c r="I55" s="2"/>
      <c r="J55">
        <v>250</v>
      </c>
      <c r="K55">
        <f t="shared" si="2"/>
        <v>1</v>
      </c>
      <c r="L55">
        <f t="shared" si="3"/>
        <v>1</v>
      </c>
      <c r="M55">
        <f t="shared" si="4"/>
        <v>1</v>
      </c>
      <c r="N55">
        <f t="shared" si="5"/>
        <v>0.99763330645078596</v>
      </c>
      <c r="O55">
        <f t="shared" si="7"/>
        <v>0</v>
      </c>
      <c r="P55">
        <f t="shared" si="8"/>
        <v>0</v>
      </c>
      <c r="Q55">
        <f t="shared" si="9"/>
        <v>0</v>
      </c>
      <c r="R55">
        <f t="shared" si="10"/>
        <v>1.7411070224493397E-4</v>
      </c>
    </row>
    <row r="56" spans="1:18" x14ac:dyDescent="0.25">
      <c r="A56">
        <v>51</v>
      </c>
      <c r="B56">
        <f t="shared" si="1"/>
        <v>51</v>
      </c>
      <c r="C56">
        <v>0.87806647060249199</v>
      </c>
      <c r="D56">
        <v>0.331869390949809</v>
      </c>
      <c r="E56">
        <v>0.47728107827552901</v>
      </c>
      <c r="F56">
        <v>0.60935766739669806</v>
      </c>
    </row>
    <row r="57" spans="1:18" x14ac:dyDescent="0.25">
      <c r="A57">
        <v>52</v>
      </c>
      <c r="B57">
        <f t="shared" si="1"/>
        <v>52</v>
      </c>
      <c r="C57">
        <v>0.88423036164373403</v>
      </c>
      <c r="D57">
        <v>0.337505942582701</v>
      </c>
      <c r="E57">
        <v>0.48564486004762197</v>
      </c>
      <c r="F57">
        <v>0.62551197139770998</v>
      </c>
    </row>
    <row r="58" spans="1:18" x14ac:dyDescent="0.25">
      <c r="A58">
        <v>53</v>
      </c>
      <c r="B58">
        <f t="shared" si="1"/>
        <v>53</v>
      </c>
      <c r="C58">
        <v>0.89033849013121102</v>
      </c>
      <c r="D58">
        <v>0.34336507623825002</v>
      </c>
      <c r="E58">
        <v>0.49399538251036601</v>
      </c>
      <c r="F58">
        <v>0.64109165080694297</v>
      </c>
    </row>
    <row r="59" spans="1:18" x14ac:dyDescent="0.25">
      <c r="A59">
        <v>54</v>
      </c>
      <c r="B59">
        <f t="shared" si="1"/>
        <v>54</v>
      </c>
      <c r="C59">
        <v>0.89636869426700905</v>
      </c>
      <c r="D59">
        <v>0.34946236559139798</v>
      </c>
      <c r="E59">
        <v>0.50230136912045897</v>
      </c>
      <c r="F59">
        <v>0.65609630427246901</v>
      </c>
    </row>
    <row r="60" spans="1:18" x14ac:dyDescent="0.25">
      <c r="A60">
        <v>55</v>
      </c>
      <c r="B60">
        <f t="shared" si="1"/>
        <v>55</v>
      </c>
      <c r="C60">
        <v>0.90229881225321695</v>
      </c>
      <c r="D60">
        <v>0.35580666319842702</v>
      </c>
      <c r="E60">
        <v>0.51053154333460204</v>
      </c>
      <c r="F60">
        <v>0.67052893493645105</v>
      </c>
    </row>
    <row r="61" spans="1:18" x14ac:dyDescent="0.25">
      <c r="A61">
        <v>56</v>
      </c>
      <c r="B61">
        <f t="shared" si="1"/>
        <v>56</v>
      </c>
      <c r="C61">
        <v>0.90810668229192304</v>
      </c>
      <c r="D61">
        <v>0.36237993714098699</v>
      </c>
      <c r="E61">
        <v>0.51865462860949396</v>
      </c>
      <c r="F61">
        <v>0.68439549803548605</v>
      </c>
    </row>
    <row r="62" spans="1:18" x14ac:dyDescent="0.25">
      <c r="A62">
        <v>57</v>
      </c>
      <c r="B62">
        <f t="shared" si="1"/>
        <v>57</v>
      </c>
      <c r="C62">
        <v>0.91377014258521505</v>
      </c>
      <c r="D62">
        <v>0.36915743438207199</v>
      </c>
      <c r="E62">
        <v>0.52663934840183502</v>
      </c>
      <c r="F62">
        <v>0.69770447306998995</v>
      </c>
    </row>
    <row r="63" spans="1:18" x14ac:dyDescent="0.25">
      <c r="A63">
        <v>58</v>
      </c>
      <c r="B63">
        <f t="shared" si="1"/>
        <v>58</v>
      </c>
      <c r="C63">
        <v>0.91926703133518095</v>
      </c>
      <c r="D63">
        <v>0.37611440188467299</v>
      </c>
      <c r="E63">
        <v>0.53445442616832395</v>
      </c>
      <c r="F63">
        <v>0.71046646479979103</v>
      </c>
    </row>
    <row r="64" spans="1:18" x14ac:dyDescent="0.25">
      <c r="A64">
        <v>59</v>
      </c>
      <c r="B64">
        <f t="shared" si="1"/>
        <v>59</v>
      </c>
      <c r="C64">
        <v>0.92457518674390904</v>
      </c>
      <c r="D64">
        <v>0.38322608661178198</v>
      </c>
      <c r="E64">
        <v>0.54206858536566305</v>
      </c>
      <c r="F64">
        <v>0.72269383573817203</v>
      </c>
    </row>
    <row r="65" spans="1:6" x14ac:dyDescent="0.25">
      <c r="A65">
        <v>60</v>
      </c>
      <c r="B65">
        <f t="shared" si="1"/>
        <v>60</v>
      </c>
      <c r="C65">
        <v>0.92967244701348695</v>
      </c>
      <c r="D65">
        <v>0.39046773552639202</v>
      </c>
      <c r="E65">
        <v>0.54945054945054905</v>
      </c>
      <c r="F65">
        <v>0.73440037149398896</v>
      </c>
    </row>
    <row r="66" spans="1:6" x14ac:dyDescent="0.25">
      <c r="A66">
        <v>61</v>
      </c>
      <c r="B66">
        <f t="shared" si="1"/>
        <v>61</v>
      </c>
      <c r="C66">
        <v>0.934540688216974</v>
      </c>
      <c r="D66">
        <v>0.39781459559149501</v>
      </c>
      <c r="E66">
        <v>0.55657846664859401</v>
      </c>
      <c r="F66">
        <v>0.74560097923950297</v>
      </c>
    </row>
    <row r="67" spans="1:6" x14ac:dyDescent="0.25">
      <c r="A67">
        <v>62</v>
      </c>
      <c r="B67">
        <f t="shared" si="1"/>
        <v>62</v>
      </c>
      <c r="C67">
        <v>0.93917793791130799</v>
      </c>
      <c r="D67">
        <v>0.40524191377008201</v>
      </c>
      <c r="E67">
        <v>0.56346818426104806</v>
      </c>
      <c r="F67">
        <v>0.75631141874008201</v>
      </c>
    </row>
    <row r="68" spans="1:6" x14ac:dyDescent="0.25">
      <c r="A68">
        <v>63</v>
      </c>
      <c r="B68">
        <f t="shared" si="1"/>
        <v>63</v>
      </c>
      <c r="C68">
        <v>0.94358626152439895</v>
      </c>
      <c r="D68">
        <v>0.41272493702514701</v>
      </c>
      <c r="E68">
        <v>0.57014497435807099</v>
      </c>
      <c r="F68">
        <v>0.76654806474561199</v>
      </c>
    </row>
    <row r="69" spans="1:6" x14ac:dyDescent="0.25">
      <c r="A69">
        <v>64</v>
      </c>
      <c r="B69">
        <f t="shared" si="1"/>
        <v>64</v>
      </c>
      <c r="C69">
        <v>0.94776772448415403</v>
      </c>
      <c r="D69">
        <v>0.42023891231968102</v>
      </c>
      <c r="E69">
        <v>0.57663410900982304</v>
      </c>
      <c r="F69">
        <v>0.77632769908479404</v>
      </c>
    </row>
    <row r="70" spans="1:6" x14ac:dyDescent="0.25">
      <c r="A70">
        <v>65</v>
      </c>
      <c r="B70">
        <f t="shared" si="1"/>
        <v>65</v>
      </c>
      <c r="C70">
        <v>0.95172439221848304</v>
      </c>
      <c r="D70">
        <v>0.427759086616677</v>
      </c>
      <c r="E70">
        <v>0.58296086028646599</v>
      </c>
      <c r="F70">
        <v>0.78566733049465398</v>
      </c>
    </row>
    <row r="71" spans="1:6" x14ac:dyDescent="0.25">
      <c r="A71">
        <v>66</v>
      </c>
      <c r="B71">
        <f t="shared" ref="B71:B134" si="11">ROUND(A71*(A$3+B$3)/150,0)</f>
        <v>66</v>
      </c>
      <c r="C71">
        <v>0.95545833015529502</v>
      </c>
      <c r="D71">
        <v>0.43526070687912599</v>
      </c>
      <c r="E71">
        <v>0.58915050025815796</v>
      </c>
      <c r="F71">
        <v>0.794584040032002</v>
      </c>
    </row>
    <row r="72" spans="1:6" x14ac:dyDescent="0.25">
      <c r="A72">
        <v>67</v>
      </c>
      <c r="B72">
        <f t="shared" si="11"/>
        <v>67</v>
      </c>
      <c r="C72">
        <v>0.95897160372249901</v>
      </c>
      <c r="D72">
        <v>0.44271902007002201</v>
      </c>
      <c r="E72">
        <v>0.59522830099506197</v>
      </c>
      <c r="F72">
        <v>0.80309484982689505</v>
      </c>
    </row>
    <row r="73" spans="1:6" x14ac:dyDescent="0.25">
      <c r="A73">
        <v>68</v>
      </c>
      <c r="B73">
        <f t="shared" si="11"/>
        <v>68</v>
      </c>
      <c r="C73">
        <v>0.96226627834800305</v>
      </c>
      <c r="D73">
        <v>0.45010927315235499</v>
      </c>
      <c r="E73">
        <v>0.60121953456733701</v>
      </c>
      <c r="F73">
        <v>0.81121661292855196</v>
      </c>
    </row>
    <row r="74" spans="1:6" x14ac:dyDescent="0.25">
      <c r="A74">
        <v>69</v>
      </c>
      <c r="B74">
        <f t="shared" si="11"/>
        <v>69</v>
      </c>
      <c r="C74">
        <v>0.96534441945971705</v>
      </c>
      <c r="D74">
        <v>0.45740671308911901</v>
      </c>
      <c r="E74">
        <v>0.60714947304514399</v>
      </c>
      <c r="F74">
        <v>0.81896592204292795</v>
      </c>
    </row>
    <row r="75" spans="1:6" x14ac:dyDescent="0.25">
      <c r="A75">
        <v>70</v>
      </c>
      <c r="B75">
        <f t="shared" si="11"/>
        <v>70</v>
      </c>
      <c r="C75">
        <v>0.96820809248554895</v>
      </c>
      <c r="D75">
        <v>0.464586586843305</v>
      </c>
      <c r="E75">
        <v>0.61304338849864404</v>
      </c>
      <c r="F75">
        <v>0.82635903505228403</v>
      </c>
    </row>
    <row r="76" spans="1:6" x14ac:dyDescent="0.25">
      <c r="A76">
        <v>71</v>
      </c>
      <c r="B76">
        <f t="shared" si="11"/>
        <v>71</v>
      </c>
      <c r="C76">
        <v>0.97086133529647001</v>
      </c>
      <c r="D76">
        <v>0.47162414137790598</v>
      </c>
      <c r="E76">
        <v>0.61892655299799604</v>
      </c>
      <c r="F76">
        <v>0.83341181532741404</v>
      </c>
    </row>
    <row r="77" spans="1:6" x14ac:dyDescent="0.25">
      <c r="A77">
        <v>72</v>
      </c>
      <c r="B77">
        <f t="shared" si="11"/>
        <v>72</v>
      </c>
      <c r="C77">
        <v>0.97331607553569499</v>
      </c>
      <c r="D77">
        <v>0.478494623655914</v>
      </c>
      <c r="E77">
        <v>0.624824238613362</v>
      </c>
      <c r="F77">
        <v>0.840139684982118</v>
      </c>
    </row>
    <row r="78" spans="1:6" x14ac:dyDescent="0.25">
      <c r="A78">
        <v>73</v>
      </c>
      <c r="B78">
        <f t="shared" si="11"/>
        <v>73</v>
      </c>
      <c r="C78">
        <v>0.97558621328949902</v>
      </c>
      <c r="D78">
        <v>0.48517932825257998</v>
      </c>
      <c r="E78">
        <v>0.63076171741490095</v>
      </c>
      <c r="F78">
        <v>0.84655758936847303</v>
      </c>
    </row>
    <row r="79" spans="1:6" x14ac:dyDescent="0.25">
      <c r="A79">
        <v>74</v>
      </c>
      <c r="B79">
        <f t="shared" si="11"/>
        <v>74</v>
      </c>
      <c r="C79">
        <v>0.97768564864415997</v>
      </c>
      <c r="D79">
        <v>0.49168374019219402</v>
      </c>
      <c r="E79">
        <v>0.63676426147277498</v>
      </c>
      <c r="F79">
        <v>0.85267997126407302</v>
      </c>
    </row>
    <row r="80" spans="1:6" x14ac:dyDescent="0.25">
      <c r="A80">
        <v>75</v>
      </c>
      <c r="B80">
        <f t="shared" si="11"/>
        <v>75</v>
      </c>
      <c r="C80">
        <v>0.97962828168595295</v>
      </c>
      <c r="D80">
        <v>0.49801939211130303</v>
      </c>
      <c r="E80">
        <v>0.64285714285714302</v>
      </c>
      <c r="F80">
        <v>0.85852075335361999</v>
      </c>
    </row>
    <row r="81" spans="1:6" x14ac:dyDescent="0.25">
      <c r="A81">
        <v>76</v>
      </c>
      <c r="B81">
        <f t="shared" si="11"/>
        <v>76</v>
      </c>
      <c r="C81">
        <v>0.98142801250115497</v>
      </c>
      <c r="D81">
        <v>0.50419781664645702</v>
      </c>
      <c r="E81">
        <v>0.64905955434668405</v>
      </c>
      <c r="F81">
        <v>0.86409332775368597</v>
      </c>
    </row>
    <row r="82" spans="1:6" x14ac:dyDescent="0.25">
      <c r="A82">
        <v>77</v>
      </c>
      <c r="B82">
        <f t="shared" si="11"/>
        <v>77</v>
      </c>
      <c r="C82">
        <v>0.98309874117604301</v>
      </c>
      <c r="D82">
        <v>0.51023054643420296</v>
      </c>
      <c r="E82">
        <v>0.65536637155414601</v>
      </c>
      <c r="F82">
        <v>0.86941055146842205</v>
      </c>
    </row>
    <row r="83" spans="1:6" x14ac:dyDescent="0.25">
      <c r="A83">
        <v>78</v>
      </c>
      <c r="B83">
        <f t="shared" si="11"/>
        <v>78</v>
      </c>
      <c r="C83">
        <v>0.98465436779689197</v>
      </c>
      <c r="D83">
        <v>0.51612911411108997</v>
      </c>
      <c r="E83">
        <v>0.66176639080079702</v>
      </c>
      <c r="F83">
        <v>0.87448474679411603</v>
      </c>
    </row>
    <row r="84" spans="1:6" x14ac:dyDescent="0.25">
      <c r="A84">
        <v>79</v>
      </c>
      <c r="B84">
        <f t="shared" si="11"/>
        <v>79</v>
      </c>
      <c r="C84">
        <v>0.98610879244997895</v>
      </c>
      <c r="D84">
        <v>0.52190505231366602</v>
      </c>
      <c r="E84">
        <v>0.66824840840790201</v>
      </c>
      <c r="F84">
        <v>0.87932770581063702</v>
      </c>
    </row>
    <row r="85" spans="1:6" x14ac:dyDescent="0.25">
      <c r="A85">
        <v>80</v>
      </c>
      <c r="B85">
        <f t="shared" si="11"/>
        <v>80</v>
      </c>
      <c r="C85">
        <v>0.98747591522157996</v>
      </c>
      <c r="D85">
        <v>0.52756989367847995</v>
      </c>
      <c r="E85">
        <v>0.67480122069672799</v>
      </c>
      <c r="F85">
        <v>0.88395069820773298</v>
      </c>
    </row>
    <row r="86" spans="1:6" x14ac:dyDescent="0.25">
      <c r="A86">
        <v>81</v>
      </c>
      <c r="B86">
        <f t="shared" si="11"/>
        <v>81</v>
      </c>
      <c r="C86">
        <v>0.98876734246612397</v>
      </c>
      <c r="D86">
        <v>0.53313517084207995</v>
      </c>
      <c r="E86">
        <v>0.681413623988541</v>
      </c>
      <c r="F86">
        <v>0.88836448179375904</v>
      </c>
    </row>
    <row r="87" spans="1:6" x14ac:dyDescent="0.25">
      <c r="A87">
        <v>82</v>
      </c>
      <c r="B87">
        <f t="shared" si="11"/>
        <v>82</v>
      </c>
      <c r="C87">
        <v>0.98998550561065302</v>
      </c>
      <c r="D87">
        <v>0.53861241644101399</v>
      </c>
      <c r="E87">
        <v>0.68807441460460705</v>
      </c>
      <c r="F87">
        <v>0.89257931512392497</v>
      </c>
    </row>
    <row r="88" spans="1:6" x14ac:dyDescent="0.25">
      <c r="A88">
        <v>83</v>
      </c>
      <c r="B88">
        <f t="shared" si="11"/>
        <v>83</v>
      </c>
      <c r="C88">
        <v>0.99113054235036102</v>
      </c>
      <c r="D88">
        <v>0.54401316311183001</v>
      </c>
      <c r="E88">
        <v>0.69477238886619397</v>
      </c>
      <c r="F88">
        <v>0.89660497176521103</v>
      </c>
    </row>
    <row r="89" spans="1:6" x14ac:dyDescent="0.25">
      <c r="A89">
        <v>84</v>
      </c>
      <c r="B89">
        <f t="shared" si="11"/>
        <v>84</v>
      </c>
      <c r="C89">
        <v>0.99220259038044001</v>
      </c>
      <c r="D89">
        <v>0.54934894349107799</v>
      </c>
      <c r="E89">
        <v>0.70149634309456699</v>
      </c>
      <c r="F89">
        <v>0.90045075578599598</v>
      </c>
    </row>
    <row r="90" spans="1:6" x14ac:dyDescent="0.25">
      <c r="A90">
        <v>85</v>
      </c>
      <c r="B90">
        <f t="shared" si="11"/>
        <v>85</v>
      </c>
      <c r="C90">
        <v>0.993201787396086</v>
      </c>
      <c r="D90">
        <v>0.554631290215305</v>
      </c>
      <c r="E90">
        <v>0.70823507361099303</v>
      </c>
      <c r="F90">
        <v>0.90412551812116504</v>
      </c>
    </row>
    <row r="91" spans="1:6" x14ac:dyDescent="0.25">
      <c r="A91">
        <v>86</v>
      </c>
      <c r="B91">
        <f t="shared" si="11"/>
        <v>86</v>
      </c>
      <c r="C91">
        <v>0.99412827109249202</v>
      </c>
      <c r="D91">
        <v>0.55987173592105899</v>
      </c>
      <c r="E91">
        <v>0.714977376736739</v>
      </c>
      <c r="F91">
        <v>0.90763767351838698</v>
      </c>
    </row>
    <row r="92" spans="1:6" x14ac:dyDescent="0.25">
      <c r="A92">
        <v>87</v>
      </c>
      <c r="B92">
        <f t="shared" si="11"/>
        <v>87</v>
      </c>
      <c r="C92">
        <v>0.99498217916485199</v>
      </c>
      <c r="D92">
        <v>0.56508181324489004</v>
      </c>
      <c r="E92">
        <v>0.72171204879307005</v>
      </c>
      <c r="F92">
        <v>0.91099521781936399</v>
      </c>
    </row>
    <row r="93" spans="1:6" x14ac:dyDescent="0.25">
      <c r="A93">
        <v>88</v>
      </c>
      <c r="B93">
        <f t="shared" si="11"/>
        <v>88</v>
      </c>
      <c r="C93">
        <v>0.99576364930836003</v>
      </c>
      <c r="D93">
        <v>0.570273054823345</v>
      </c>
      <c r="E93">
        <v>0.72842788610125297</v>
      </c>
      <c r="F93">
        <v>0.91420574537159005</v>
      </c>
    </row>
    <row r="94" spans="1:6" x14ac:dyDescent="0.25">
      <c r="A94">
        <v>89</v>
      </c>
      <c r="B94">
        <f t="shared" si="11"/>
        <v>89</v>
      </c>
      <c r="C94">
        <v>0.99647281921820996</v>
      </c>
      <c r="D94">
        <v>0.57545699329297295</v>
      </c>
      <c r="E94">
        <v>0.73511368498255503</v>
      </c>
      <c r="F94">
        <v>0.91727646640236404</v>
      </c>
    </row>
    <row r="95" spans="1:6" x14ac:dyDescent="0.25">
      <c r="A95">
        <v>90</v>
      </c>
      <c r="B95">
        <f t="shared" si="11"/>
        <v>90</v>
      </c>
      <c r="C95">
        <v>0.99710982658959502</v>
      </c>
      <c r="D95">
        <v>0.58064516129032295</v>
      </c>
      <c r="E95">
        <v>0.74175824175824201</v>
      </c>
      <c r="F95">
        <v>0.92021422421797905</v>
      </c>
    </row>
    <row r="96" spans="1:6" x14ac:dyDescent="0.25">
      <c r="A96">
        <v>91</v>
      </c>
      <c r="B96">
        <f t="shared" si="11"/>
        <v>91</v>
      </c>
      <c r="C96">
        <v>0.99767526786408001</v>
      </c>
      <c r="D96">
        <v>0.58584729390644896</v>
      </c>
      <c r="E96">
        <v>0.74835059313194696</v>
      </c>
      <c r="F96">
        <v>0.92302551211777295</v>
      </c>
    </row>
    <row r="97" spans="1:6" x14ac:dyDescent="0.25">
      <c r="A97">
        <v>92</v>
      </c>
      <c r="B97">
        <f t="shared" si="11"/>
        <v>92</v>
      </c>
      <c r="C97">
        <v>0.99817157446870497</v>
      </c>
      <c r="D97">
        <v>0.591065936050442</v>
      </c>
      <c r="E97">
        <v>0.75488073733677397</v>
      </c>
      <c r="F97">
        <v>0.92571648993561995</v>
      </c>
    </row>
    <row r="98" spans="1:6" x14ac:dyDescent="0.25">
      <c r="A98">
        <v>93</v>
      </c>
      <c r="B98">
        <f t="shared" si="11"/>
        <v>93</v>
      </c>
      <c r="C98">
        <v>0.99860163657688095</v>
      </c>
      <c r="D98">
        <v>0.59630183508589696</v>
      </c>
      <c r="E98">
        <v>0.76133891298819201</v>
      </c>
      <c r="F98">
        <v>0.92829300014089</v>
      </c>
    </row>
    <row r="99" spans="1:6" x14ac:dyDescent="0.25">
      <c r="A99">
        <v>94</v>
      </c>
      <c r="B99">
        <f t="shared" si="11"/>
        <v>94</v>
      </c>
      <c r="C99">
        <v>0.99896834436201698</v>
      </c>
      <c r="D99">
        <v>0.60155573837640997</v>
      </c>
      <c r="E99">
        <v>0.76771535870166996</v>
      </c>
      <c r="F99">
        <v>0.93076058344738699</v>
      </c>
    </row>
    <row r="100" spans="1:6" x14ac:dyDescent="0.25">
      <c r="A100">
        <v>95</v>
      </c>
      <c r="B100">
        <f t="shared" si="11"/>
        <v>95</v>
      </c>
      <c r="C100">
        <v>0.999274587997525</v>
      </c>
      <c r="D100">
        <v>0.60682839328557803</v>
      </c>
      <c r="E100">
        <v>0.77400031309268003</v>
      </c>
      <c r="F100">
        <v>0.93312449389268104</v>
      </c>
    </row>
    <row r="101" spans="1:6" x14ac:dyDescent="0.25">
      <c r="A101">
        <v>96</v>
      </c>
      <c r="B101">
        <f t="shared" si="11"/>
        <v>96</v>
      </c>
      <c r="C101">
        <v>0.99952325765681505</v>
      </c>
      <c r="D101">
        <v>0.61212054717699804</v>
      </c>
      <c r="E101">
        <v>0.78018401477668997</v>
      </c>
      <c r="F101">
        <v>0.93538971336185905</v>
      </c>
    </row>
    <row r="102" spans="1:6" x14ac:dyDescent="0.25">
      <c r="A102">
        <v>97</v>
      </c>
      <c r="B102">
        <f t="shared" si="11"/>
        <v>97</v>
      </c>
      <c r="C102">
        <v>0.99971724351329705</v>
      </c>
      <c r="D102">
        <v>0.61743294741426502</v>
      </c>
      <c r="E102">
        <v>0.78625670236917</v>
      </c>
      <c r="F102">
        <v>0.93756096553943202</v>
      </c>
    </row>
    <row r="103" spans="1:6" x14ac:dyDescent="0.25">
      <c r="A103">
        <v>98</v>
      </c>
      <c r="B103">
        <f t="shared" si="11"/>
        <v>98</v>
      </c>
      <c r="C103">
        <v>0.99985943574038205</v>
      </c>
      <c r="D103">
        <v>0.62276634136097697</v>
      </c>
      <c r="E103">
        <v>0.79220861448559099</v>
      </c>
      <c r="F103">
        <v>0.939642729281149</v>
      </c>
    </row>
    <row r="104" spans="1:6" x14ac:dyDescent="0.25">
      <c r="A104">
        <v>99</v>
      </c>
      <c r="B104">
        <f t="shared" si="11"/>
        <v>99</v>
      </c>
      <c r="C104">
        <v>0.99995272451147899</v>
      </c>
      <c r="D104">
        <v>0.62812147638072802</v>
      </c>
      <c r="E104">
        <v>0.79802998974142103</v>
      </c>
      <c r="F104">
        <v>0.94163925140405103</v>
      </c>
    </row>
    <row r="105" spans="1:6" x14ac:dyDescent="0.25">
      <c r="A105">
        <v>100</v>
      </c>
      <c r="B105">
        <f t="shared" si="11"/>
        <v>100</v>
      </c>
      <c r="C105">
        <v>1</v>
      </c>
      <c r="D105">
        <v>0.63349909983711705</v>
      </c>
      <c r="E105">
        <v>0.803711066752132</v>
      </c>
      <c r="F105">
        <v>0.94355455889844397</v>
      </c>
    </row>
    <row r="106" spans="1:6" x14ac:dyDescent="0.25">
      <c r="A106">
        <v>101</v>
      </c>
      <c r="B106">
        <f t="shared" si="11"/>
        <v>101</v>
      </c>
      <c r="C106">
        <v>1</v>
      </c>
      <c r="D106">
        <v>0.63889995909373798</v>
      </c>
      <c r="E106">
        <v>0.80924208413319298</v>
      </c>
      <c r="F106">
        <v>0.94539247056979003</v>
      </c>
    </row>
    <row r="107" spans="1:6" x14ac:dyDescent="0.25">
      <c r="A107">
        <v>102</v>
      </c>
      <c r="B107">
        <f t="shared" si="11"/>
        <v>102</v>
      </c>
      <c r="C107">
        <v>1</v>
      </c>
      <c r="D107">
        <v>0.64432480151418903</v>
      </c>
      <c r="E107">
        <v>0.81461328050007298</v>
      </c>
      <c r="F107">
        <v>0.94715660812191504</v>
      </c>
    </row>
    <row r="108" spans="1:6" x14ac:dyDescent="0.25">
      <c r="A108">
        <v>103</v>
      </c>
      <c r="B108">
        <f t="shared" si="11"/>
        <v>103</v>
      </c>
      <c r="C108">
        <v>1</v>
      </c>
      <c r="D108">
        <v>0.64977437446206598</v>
      </c>
      <c r="E108">
        <v>0.81981489446824296</v>
      </c>
      <c r="F108">
        <v>0.94885040669561405</v>
      </c>
    </row>
    <row r="109" spans="1:6" x14ac:dyDescent="0.25">
      <c r="A109">
        <v>104</v>
      </c>
      <c r="B109">
        <f t="shared" si="11"/>
        <v>104</v>
      </c>
      <c r="C109">
        <v>1</v>
      </c>
      <c r="D109">
        <v>0.65524942530096497</v>
      </c>
      <c r="E109">
        <v>0.82483716465317203</v>
      </c>
      <c r="F109">
        <v>0.95047712487874503</v>
      </c>
    </row>
    <row r="110" spans="1:6" x14ac:dyDescent="0.25">
      <c r="A110">
        <v>105</v>
      </c>
      <c r="B110">
        <f t="shared" si="11"/>
        <v>105</v>
      </c>
      <c r="C110">
        <v>1</v>
      </c>
      <c r="D110">
        <v>0.660750701394483</v>
      </c>
      <c r="E110">
        <v>0.82967032967033005</v>
      </c>
      <c r="F110">
        <v>0.95203985420540804</v>
      </c>
    </row>
    <row r="111" spans="1:6" x14ac:dyDescent="0.25">
      <c r="A111">
        <v>106</v>
      </c>
      <c r="B111">
        <f t="shared" si="11"/>
        <v>106</v>
      </c>
      <c r="C111">
        <v>1</v>
      </c>
      <c r="D111">
        <v>0.66627895010621496</v>
      </c>
      <c r="E111">
        <v>0.83430974589719997</v>
      </c>
      <c r="F111">
        <v>0.95354152816287097</v>
      </c>
    </row>
    <row r="112" spans="1:6" x14ac:dyDescent="0.25">
      <c r="A112">
        <v>107</v>
      </c>
      <c r="B112">
        <f t="shared" si="11"/>
        <v>107</v>
      </c>
      <c r="C112">
        <v>1</v>
      </c>
      <c r="D112">
        <v>0.67183491879975799</v>
      </c>
      <c r="E112">
        <v>0.83877124075931997</v>
      </c>
      <c r="F112">
        <v>0.95498493072555801</v>
      </c>
    </row>
    <row r="113" spans="1:6" x14ac:dyDescent="0.25">
      <c r="A113">
        <v>108</v>
      </c>
      <c r="B113">
        <f t="shared" si="11"/>
        <v>108</v>
      </c>
      <c r="C113">
        <v>1</v>
      </c>
      <c r="D113">
        <v>0.67741935483870996</v>
      </c>
      <c r="E113">
        <v>0.84307575944423896</v>
      </c>
      <c r="F113">
        <v>0.95637270443583799</v>
      </c>
    </row>
    <row r="114" spans="1:6" x14ac:dyDescent="0.25">
      <c r="A114">
        <v>109</v>
      </c>
      <c r="B114">
        <f t="shared" si="11"/>
        <v>109</v>
      </c>
      <c r="C114">
        <v>1</v>
      </c>
      <c r="D114">
        <v>0.68303138254727602</v>
      </c>
      <c r="E114">
        <v>0.84724424713950797</v>
      </c>
      <c r="F114">
        <v>0.95770735805142504</v>
      </c>
    </row>
    <row r="115" spans="1:6" x14ac:dyDescent="0.25">
      <c r="A115">
        <v>110</v>
      </c>
      <c r="B115">
        <f t="shared" si="11"/>
        <v>110</v>
      </c>
      <c r="C115">
        <v>1</v>
      </c>
      <c r="D115">
        <v>0.68866363409210696</v>
      </c>
      <c r="E115">
        <v>0.85129764903267602</v>
      </c>
      <c r="F115">
        <v>0.95899127377920002</v>
      </c>
    </row>
    <row r="116" spans="1:6" x14ac:dyDescent="0.25">
      <c r="A116">
        <v>111</v>
      </c>
      <c r="B116">
        <f t="shared" si="11"/>
        <v>111</v>
      </c>
      <c r="C116">
        <v>1</v>
      </c>
      <c r="D116">
        <v>0.69430711860046601</v>
      </c>
      <c r="E116">
        <v>0.85525691031129403</v>
      </c>
      <c r="F116">
        <v>0.96022671411495797</v>
      </c>
    </row>
    <row r="117" spans="1:6" x14ac:dyDescent="0.25">
      <c r="A117">
        <v>112</v>
      </c>
      <c r="B117">
        <f t="shared" si="11"/>
        <v>112</v>
      </c>
      <c r="C117">
        <v>1</v>
      </c>
      <c r="D117">
        <v>0.69995284519961498</v>
      </c>
      <c r="E117">
        <v>0.85914297616291302</v>
      </c>
      <c r="F117">
        <v>0.96141582830828198</v>
      </c>
    </row>
    <row r="118" spans="1:6" x14ac:dyDescent="0.25">
      <c r="A118">
        <v>113</v>
      </c>
      <c r="B118">
        <f t="shared" si="11"/>
        <v>113</v>
      </c>
      <c r="C118">
        <v>1</v>
      </c>
      <c r="D118">
        <v>0.705591823016813</v>
      </c>
      <c r="E118">
        <v>0.86297679177508202</v>
      </c>
      <c r="F118">
        <v>0.96256065847122396</v>
      </c>
    </row>
    <row r="119" spans="1:6" x14ac:dyDescent="0.25">
      <c r="A119">
        <v>114</v>
      </c>
      <c r="B119">
        <f t="shared" si="11"/>
        <v>114</v>
      </c>
      <c r="C119">
        <v>1</v>
      </c>
      <c r="D119">
        <v>0.71121506117932498</v>
      </c>
      <c r="E119">
        <v>0.86677930233535105</v>
      </c>
      <c r="F119">
        <v>0.963663145348992</v>
      </c>
    </row>
    <row r="120" spans="1:6" x14ac:dyDescent="0.25">
      <c r="A120">
        <v>115</v>
      </c>
      <c r="B120">
        <f t="shared" si="11"/>
        <v>115</v>
      </c>
      <c r="C120">
        <v>1</v>
      </c>
      <c r="D120">
        <v>0.71681356881441005</v>
      </c>
      <c r="E120">
        <v>0.87057145303127104</v>
      </c>
      <c r="F120">
        <v>0.96472513377018199</v>
      </c>
    </row>
    <row r="121" spans="1:6" x14ac:dyDescent="0.25">
      <c r="A121">
        <v>116</v>
      </c>
      <c r="B121">
        <f t="shared" si="11"/>
        <v>116</v>
      </c>
      <c r="C121">
        <v>1</v>
      </c>
      <c r="D121">
        <v>0.72237835504933201</v>
      </c>
      <c r="E121">
        <v>0.87437418905039299</v>
      </c>
      <c r="F121">
        <v>0.96574837779350298</v>
      </c>
    </row>
    <row r="122" spans="1:6" x14ac:dyDescent="0.25">
      <c r="A122">
        <v>117</v>
      </c>
      <c r="B122">
        <f t="shared" si="11"/>
        <v>117</v>
      </c>
      <c r="C122">
        <v>1</v>
      </c>
      <c r="D122">
        <v>0.72790042901135099</v>
      </c>
      <c r="E122">
        <v>0.87820845558026495</v>
      </c>
      <c r="F122">
        <v>0.96673454556725502</v>
      </c>
    </row>
    <row r="123" spans="1:6" x14ac:dyDescent="0.25">
      <c r="A123">
        <v>118</v>
      </c>
      <c r="B123">
        <f t="shared" si="11"/>
        <v>118</v>
      </c>
      <c r="C123">
        <v>1</v>
      </c>
      <c r="D123">
        <v>0.73337079982773001</v>
      </c>
      <c r="E123">
        <v>0.88209519780843804</v>
      </c>
      <c r="F123">
        <v>0.96768522391713196</v>
      </c>
    </row>
    <row r="124" spans="1:6" x14ac:dyDescent="0.25">
      <c r="A124">
        <v>119</v>
      </c>
      <c r="B124">
        <f t="shared" si="11"/>
        <v>119</v>
      </c>
      <c r="C124">
        <v>1</v>
      </c>
      <c r="D124">
        <v>0.73878047662572899</v>
      </c>
      <c r="E124">
        <v>0.88605536092246295</v>
      </c>
      <c r="F124">
        <v>0.96860192267725997</v>
      </c>
    </row>
    <row r="125" spans="1:6" x14ac:dyDescent="0.25">
      <c r="A125">
        <v>120</v>
      </c>
      <c r="B125">
        <f t="shared" si="11"/>
        <v>120</v>
      </c>
      <c r="C125">
        <v>1</v>
      </c>
      <c r="D125">
        <v>0.74412046853261105</v>
      </c>
      <c r="E125">
        <v>0.89010989010988995</v>
      </c>
      <c r="F125">
        <v>0.969486078778662</v>
      </c>
    </row>
    <row r="126" spans="1:6" x14ac:dyDescent="0.25">
      <c r="A126">
        <v>121</v>
      </c>
      <c r="B126">
        <f t="shared" si="11"/>
        <v>121</v>
      </c>
      <c r="C126">
        <v>1</v>
      </c>
      <c r="D126">
        <v>0.74938178467563799</v>
      </c>
      <c r="E126">
        <v>0.8942736711425</v>
      </c>
      <c r="F126">
        <v>0.97033906010869597</v>
      </c>
    </row>
    <row r="127" spans="1:6" x14ac:dyDescent="0.25">
      <c r="A127">
        <v>122</v>
      </c>
      <c r="B127">
        <f t="shared" si="11"/>
        <v>122</v>
      </c>
      <c r="C127">
        <v>1</v>
      </c>
      <c r="D127">
        <v>0.75455543418207005</v>
      </c>
      <c r="E127">
        <v>0.89853735212899899</v>
      </c>
      <c r="F127">
        <v>0.97116216915430098</v>
      </c>
    </row>
    <row r="128" spans="1:6" x14ac:dyDescent="0.25">
      <c r="A128">
        <v>123</v>
      </c>
      <c r="B128">
        <f t="shared" si="11"/>
        <v>123</v>
      </c>
      <c r="C128">
        <v>1</v>
      </c>
      <c r="D128">
        <v>0.75963242617917104</v>
      </c>
      <c r="E128">
        <v>0.90288552176232495</v>
      </c>
      <c r="F128">
        <v>0.97195664644130197</v>
      </c>
    </row>
    <row r="129" spans="1:6" x14ac:dyDescent="0.25">
      <c r="A129">
        <v>124</v>
      </c>
      <c r="B129">
        <f t="shared" si="11"/>
        <v>124</v>
      </c>
      <c r="C129">
        <v>1</v>
      </c>
      <c r="D129">
        <v>0.76460376979420097</v>
      </c>
      <c r="E129">
        <v>0.90730276873541604</v>
      </c>
      <c r="F129">
        <v>0.97272367378130697</v>
      </c>
    </row>
    <row r="130" spans="1:6" x14ac:dyDescent="0.25">
      <c r="A130">
        <v>125</v>
      </c>
      <c r="B130">
        <f t="shared" si="11"/>
        <v>125</v>
      </c>
      <c r="C130">
        <v>1</v>
      </c>
      <c r="D130">
        <v>0.76946047415442198</v>
      </c>
      <c r="E130">
        <v>0.91177368174120799</v>
      </c>
      <c r="F130">
        <v>0.97346437733720204</v>
      </c>
    </row>
    <row r="131" spans="1:6" x14ac:dyDescent="0.25">
      <c r="A131">
        <v>126</v>
      </c>
      <c r="B131">
        <f t="shared" si="11"/>
        <v>126</v>
      </c>
      <c r="C131">
        <v>1</v>
      </c>
      <c r="D131">
        <v>0.77419354838709697</v>
      </c>
      <c r="E131">
        <v>0.91628284947263905</v>
      </c>
      <c r="F131">
        <v>0.97417983051759305</v>
      </c>
    </row>
    <row r="132" spans="1:6" x14ac:dyDescent="0.25">
      <c r="A132">
        <v>127</v>
      </c>
      <c r="B132">
        <f t="shared" si="11"/>
        <v>127</v>
      </c>
      <c r="C132">
        <v>1</v>
      </c>
      <c r="D132">
        <v>0.77879768197403798</v>
      </c>
      <c r="E132">
        <v>0.92081486062264595</v>
      </c>
      <c r="F132">
        <v>0.97487105671002705</v>
      </c>
    </row>
    <row r="133" spans="1:6" x14ac:dyDescent="0.25">
      <c r="A133">
        <v>128</v>
      </c>
      <c r="B133">
        <f t="shared" si="11"/>
        <v>128</v>
      </c>
      <c r="C133">
        <v>1</v>
      </c>
      <c r="D133">
        <v>0.78328228581526804</v>
      </c>
      <c r="E133">
        <v>0.92535430388416795</v>
      </c>
      <c r="F133">
        <v>0.975539031862243</v>
      </c>
    </row>
    <row r="134" spans="1:6" x14ac:dyDescent="0.25">
      <c r="A134">
        <v>129</v>
      </c>
      <c r="B134">
        <f t="shared" si="11"/>
        <v>129</v>
      </c>
      <c r="C134">
        <v>1</v>
      </c>
      <c r="D134">
        <v>0.78766045116536398</v>
      </c>
      <c r="E134">
        <v>0.929885767950141</v>
      </c>
      <c r="F134">
        <v>0.97618468692022298</v>
      </c>
    </row>
    <row r="135" spans="1:6" x14ac:dyDescent="0.25">
      <c r="A135">
        <v>130</v>
      </c>
      <c r="B135">
        <f t="shared" ref="B135:B198" si="12">ROUND(A135*(A$3+B$3)/150,0)</f>
        <v>130</v>
      </c>
      <c r="C135">
        <v>1</v>
      </c>
      <c r="D135">
        <v>0.79194526927889797</v>
      </c>
      <c r="E135">
        <v>0.93439384151350302</v>
      </c>
      <c r="F135">
        <v>0.97680891013128202</v>
      </c>
    </row>
    <row r="136" spans="1:6" x14ac:dyDescent="0.25">
      <c r="A136">
        <v>131</v>
      </c>
      <c r="B136">
        <f t="shared" si="12"/>
        <v>131</v>
      </c>
      <c r="C136">
        <v>1</v>
      </c>
      <c r="D136">
        <v>0.79614983141044604</v>
      </c>
      <c r="E136">
        <v>0.93886311326719096</v>
      </c>
      <c r="F136">
        <v>0.97741254922000498</v>
      </c>
    </row>
    <row r="137" spans="1:6" x14ac:dyDescent="0.25">
      <c r="A137">
        <v>132</v>
      </c>
      <c r="B137">
        <f t="shared" si="12"/>
        <v>132</v>
      </c>
      <c r="C137">
        <v>1</v>
      </c>
      <c r="D137">
        <v>0.80028722881458303</v>
      </c>
      <c r="E137">
        <v>0.94327817190414298</v>
      </c>
      <c r="F137">
        <v>0.97799641344434796</v>
      </c>
    </row>
    <row r="138" spans="1:6" x14ac:dyDescent="0.25">
      <c r="A138">
        <v>133</v>
      </c>
      <c r="B138">
        <f t="shared" si="12"/>
        <v>133</v>
      </c>
      <c r="C138">
        <v>1</v>
      </c>
      <c r="D138">
        <v>0.80437055274588398</v>
      </c>
      <c r="E138">
        <v>0.94762360611729601</v>
      </c>
      <c r="F138">
        <v>0.97856127553884298</v>
      </c>
    </row>
    <row r="139" spans="1:6" x14ac:dyDescent="0.25">
      <c r="A139">
        <v>134</v>
      </c>
      <c r="B139">
        <f t="shared" si="12"/>
        <v>134</v>
      </c>
      <c r="C139">
        <v>1</v>
      </c>
      <c r="D139">
        <v>0.80841289445892295</v>
      </c>
      <c r="E139">
        <v>0.951884004599588</v>
      </c>
      <c r="F139">
        <v>0.97910787355141404</v>
      </c>
    </row>
    <row r="140" spans="1:6" x14ac:dyDescent="0.25">
      <c r="A140">
        <v>135</v>
      </c>
      <c r="B140">
        <f t="shared" si="12"/>
        <v>135</v>
      </c>
      <c r="C140">
        <v>1</v>
      </c>
      <c r="D140">
        <v>0.81242734520827597</v>
      </c>
      <c r="E140">
        <v>0.95604395604395598</v>
      </c>
      <c r="F140">
        <v>0.97963691257993002</v>
      </c>
    </row>
    <row r="141" spans="1:6" x14ac:dyDescent="0.25">
      <c r="A141">
        <v>136</v>
      </c>
      <c r="B141">
        <f t="shared" si="12"/>
        <v>136</v>
      </c>
      <c r="C141">
        <v>1</v>
      </c>
      <c r="D141">
        <v>0.816426996248516</v>
      </c>
      <c r="E141">
        <v>0.96008926102649095</v>
      </c>
      <c r="F141">
        <v>0.980149066414296</v>
      </c>
    </row>
    <row r="142" spans="1:6" x14ac:dyDescent="0.25">
      <c r="A142">
        <v>137</v>
      </c>
      <c r="B142">
        <f t="shared" si="12"/>
        <v>137</v>
      </c>
      <c r="C142">
        <v>1</v>
      </c>
      <c r="D142">
        <v>0.82042493883421996</v>
      </c>
      <c r="E142">
        <v>0.96401056765589999</v>
      </c>
      <c r="F142">
        <v>0.98064497908949599</v>
      </c>
    </row>
    <row r="143" spans="1:6" x14ac:dyDescent="0.25">
      <c r="A143">
        <v>138</v>
      </c>
      <c r="B143">
        <f t="shared" si="12"/>
        <v>138</v>
      </c>
      <c r="C143">
        <v>1</v>
      </c>
      <c r="D143">
        <v>0.82443426421996202</v>
      </c>
      <c r="E143">
        <v>0.967799735924042</v>
      </c>
      <c r="F143">
        <v>0.98112526635472197</v>
      </c>
    </row>
    <row r="144" spans="1:6" x14ac:dyDescent="0.25">
      <c r="A144">
        <v>139</v>
      </c>
      <c r="B144">
        <f t="shared" si="12"/>
        <v>139</v>
      </c>
      <c r="C144">
        <v>1</v>
      </c>
      <c r="D144">
        <v>0.828468063660316</v>
      </c>
      <c r="E144">
        <v>0.97144862582277802</v>
      </c>
      <c r="F144">
        <v>0.98159051706339895</v>
      </c>
    </row>
    <row r="145" spans="1:6" x14ac:dyDescent="0.25">
      <c r="A145">
        <v>140</v>
      </c>
      <c r="B145">
        <f t="shared" si="12"/>
        <v>140</v>
      </c>
      <c r="C145">
        <v>1</v>
      </c>
      <c r="D145">
        <v>0.83253942840985795</v>
      </c>
      <c r="E145">
        <v>0.97494909734396695</v>
      </c>
      <c r="F145">
        <v>0.98204129448863497</v>
      </c>
    </row>
    <row r="146" spans="1:6" x14ac:dyDescent="0.25">
      <c r="A146">
        <v>141</v>
      </c>
      <c r="B146">
        <f t="shared" si="12"/>
        <v>141</v>
      </c>
      <c r="C146">
        <v>1</v>
      </c>
      <c r="D146">
        <v>0.83666144972316203</v>
      </c>
      <c r="E146">
        <v>0.97829301047947004</v>
      </c>
      <c r="F146">
        <v>0.98247813756836999</v>
      </c>
    </row>
    <row r="147" spans="1:6" x14ac:dyDescent="0.25">
      <c r="A147">
        <v>142</v>
      </c>
      <c r="B147">
        <f t="shared" si="12"/>
        <v>142</v>
      </c>
      <c r="C147">
        <v>1</v>
      </c>
      <c r="D147">
        <v>0.84084721885480396</v>
      </c>
      <c r="E147">
        <v>0.98147222522114597</v>
      </c>
      <c r="F147">
        <v>0.98290156208421497</v>
      </c>
    </row>
    <row r="148" spans="1:6" x14ac:dyDescent="0.25">
      <c r="A148">
        <v>143</v>
      </c>
      <c r="B148">
        <f t="shared" si="12"/>
        <v>143</v>
      </c>
      <c r="C148">
        <v>1</v>
      </c>
      <c r="D148">
        <v>0.845109827059357</v>
      </c>
      <c r="E148">
        <v>0.98447860156085598</v>
      </c>
      <c r="F148">
        <v>0.98331206177777697</v>
      </c>
    </row>
    <row r="149" spans="1:6" x14ac:dyDescent="0.25">
      <c r="A149">
        <v>144</v>
      </c>
      <c r="B149">
        <f t="shared" si="12"/>
        <v>144</v>
      </c>
      <c r="C149">
        <v>1</v>
      </c>
      <c r="D149">
        <v>0.84946236559139798</v>
      </c>
      <c r="E149">
        <v>0.98730399949045899</v>
      </c>
      <c r="F149">
        <v>0.98371010940800796</v>
      </c>
    </row>
    <row r="150" spans="1:6" x14ac:dyDescent="0.25">
      <c r="A150">
        <v>145</v>
      </c>
      <c r="B150">
        <f t="shared" si="12"/>
        <v>145</v>
      </c>
      <c r="C150">
        <v>1</v>
      </c>
      <c r="D150">
        <v>0.85391404602367305</v>
      </c>
      <c r="E150">
        <v>0.98994027900181603</v>
      </c>
      <c r="F150">
        <v>0.98409615775290904</v>
      </c>
    </row>
    <row r="151" spans="1:6" x14ac:dyDescent="0.25">
      <c r="A151">
        <v>146</v>
      </c>
      <c r="B151">
        <f t="shared" si="12"/>
        <v>146</v>
      </c>
      <c r="C151">
        <v>1</v>
      </c>
      <c r="D151">
        <v>0.85845856120162101</v>
      </c>
      <c r="E151">
        <v>0.99237930008678599</v>
      </c>
      <c r="F151">
        <v>0.984470640558753</v>
      </c>
    </row>
    <row r="152" spans="1:6" x14ac:dyDescent="0.25">
      <c r="A152">
        <v>147</v>
      </c>
      <c r="B152">
        <f t="shared" si="12"/>
        <v>147</v>
      </c>
      <c r="C152">
        <v>1</v>
      </c>
      <c r="D152">
        <v>0.86308572428885599</v>
      </c>
      <c r="E152">
        <v>0.99461292273722901</v>
      </c>
      <c r="F152">
        <v>0.98483397343975898</v>
      </c>
    </row>
    <row r="153" spans="1:6" x14ac:dyDescent="0.25">
      <c r="A153">
        <v>148</v>
      </c>
      <c r="B153">
        <f t="shared" si="12"/>
        <v>148</v>
      </c>
      <c r="C153">
        <v>1</v>
      </c>
      <c r="D153">
        <v>0.86778534844898703</v>
      </c>
      <c r="E153">
        <v>0.99663300694500601</v>
      </c>
      <c r="F153">
        <v>0.98518655473101602</v>
      </c>
    </row>
    <row r="154" spans="1:6" x14ac:dyDescent="0.25">
      <c r="A154">
        <v>149</v>
      </c>
      <c r="B154">
        <f t="shared" si="12"/>
        <v>149</v>
      </c>
      <c r="C154">
        <v>1</v>
      </c>
      <c r="D154">
        <v>0.87254724684562801</v>
      </c>
      <c r="E154">
        <v>0.998431412701976</v>
      </c>
      <c r="F154">
        <v>0.98552876629725805</v>
      </c>
    </row>
    <row r="155" spans="1:6" x14ac:dyDescent="0.25">
      <c r="A155">
        <v>150</v>
      </c>
      <c r="B155">
        <f t="shared" si="12"/>
        <v>150</v>
      </c>
      <c r="C155">
        <v>1</v>
      </c>
      <c r="D155">
        <v>0.87736123264239096</v>
      </c>
      <c r="E155">
        <v>1</v>
      </c>
      <c r="F155">
        <v>0.985860974299969</v>
      </c>
    </row>
    <row r="156" spans="1:6" x14ac:dyDescent="0.25">
      <c r="A156">
        <v>151</v>
      </c>
      <c r="B156">
        <f t="shared" si="12"/>
        <v>151</v>
      </c>
      <c r="C156">
        <v>1</v>
      </c>
      <c r="D156">
        <v>0.88221711900288602</v>
      </c>
      <c r="E156">
        <v>1</v>
      </c>
      <c r="F156">
        <v>0.98618352992512204</v>
      </c>
    </row>
    <row r="157" spans="1:6" x14ac:dyDescent="0.25">
      <c r="A157">
        <v>152</v>
      </c>
      <c r="B157">
        <f t="shared" si="12"/>
        <v>152</v>
      </c>
      <c r="C157">
        <v>1</v>
      </c>
      <c r="D157">
        <v>0.88710471909072697</v>
      </c>
      <c r="E157">
        <v>1</v>
      </c>
      <c r="F157">
        <v>0.98649677007373904</v>
      </c>
    </row>
    <row r="158" spans="1:6" x14ac:dyDescent="0.25">
      <c r="A158">
        <v>153</v>
      </c>
      <c r="B158">
        <f t="shared" si="12"/>
        <v>153</v>
      </c>
      <c r="C158">
        <v>1</v>
      </c>
      <c r="D158">
        <v>0.89201384606952505</v>
      </c>
      <c r="E158">
        <v>1</v>
      </c>
      <c r="F158">
        <v>0.986801018017325</v>
      </c>
    </row>
    <row r="159" spans="1:6" x14ac:dyDescent="0.25">
      <c r="A159">
        <v>154</v>
      </c>
      <c r="B159">
        <f t="shared" si="12"/>
        <v>154</v>
      </c>
      <c r="C159">
        <v>1</v>
      </c>
      <c r="D159">
        <v>0.89693431310289196</v>
      </c>
      <c r="E159">
        <v>1</v>
      </c>
      <c r="F159">
        <v>0.98709658402010902</v>
      </c>
    </row>
    <row r="160" spans="1:6" x14ac:dyDescent="0.25">
      <c r="A160">
        <v>155</v>
      </c>
      <c r="B160">
        <f t="shared" si="12"/>
        <v>155</v>
      </c>
      <c r="C160">
        <v>1</v>
      </c>
      <c r="D160">
        <v>0.90185593335444003</v>
      </c>
      <c r="E160">
        <v>1</v>
      </c>
      <c r="F160">
        <v>0.98738376592991095</v>
      </c>
    </row>
    <row r="161" spans="1:6" x14ac:dyDescent="0.25">
      <c r="A161">
        <v>156</v>
      </c>
      <c r="B161">
        <f t="shared" si="12"/>
        <v>156</v>
      </c>
      <c r="C161">
        <v>1</v>
      </c>
      <c r="D161">
        <v>0.90676851998777996</v>
      </c>
      <c r="E161">
        <v>1</v>
      </c>
      <c r="F161">
        <v>0.98766284973935003</v>
      </c>
    </row>
    <row r="162" spans="1:6" x14ac:dyDescent="0.25">
      <c r="A162">
        <v>157</v>
      </c>
      <c r="B162">
        <f t="shared" si="12"/>
        <v>157</v>
      </c>
      <c r="C162">
        <v>1</v>
      </c>
      <c r="D162">
        <v>0.91166188616652599</v>
      </c>
      <c r="E162">
        <v>1</v>
      </c>
      <c r="F162">
        <v>0.987934110119006</v>
      </c>
    </row>
    <row r="163" spans="1:6" x14ac:dyDescent="0.25">
      <c r="A163">
        <v>158</v>
      </c>
      <c r="B163">
        <f t="shared" si="12"/>
        <v>158</v>
      </c>
      <c r="C163">
        <v>1</v>
      </c>
      <c r="D163">
        <v>0.91652584505428802</v>
      </c>
      <c r="E163">
        <v>1</v>
      </c>
      <c r="F163">
        <v>0.988197810924066</v>
      </c>
    </row>
    <row r="164" spans="1:6" x14ac:dyDescent="0.25">
      <c r="A164">
        <v>159</v>
      </c>
      <c r="B164">
        <f t="shared" si="12"/>
        <v>159</v>
      </c>
      <c r="C164">
        <v>1</v>
      </c>
      <c r="D164">
        <v>0.92135020981467897</v>
      </c>
      <c r="E164">
        <v>1</v>
      </c>
      <c r="F164">
        <v>0.98845420567586595</v>
      </c>
    </row>
    <row r="165" spans="1:6" x14ac:dyDescent="0.25">
      <c r="A165">
        <v>160</v>
      </c>
      <c r="B165">
        <f t="shared" si="12"/>
        <v>160</v>
      </c>
      <c r="C165">
        <v>1</v>
      </c>
      <c r="D165">
        <v>0.92612479361130995</v>
      </c>
      <c r="E165">
        <v>1</v>
      </c>
      <c r="F165">
        <v>0.98870353801970501</v>
      </c>
    </row>
    <row r="166" spans="1:6" x14ac:dyDescent="0.25">
      <c r="A166">
        <v>161</v>
      </c>
      <c r="B166">
        <f t="shared" si="12"/>
        <v>161</v>
      </c>
      <c r="C166">
        <v>1</v>
      </c>
      <c r="D166">
        <v>0.93083940960779399</v>
      </c>
      <c r="E166">
        <v>1</v>
      </c>
      <c r="F166">
        <v>0.988946042160185</v>
      </c>
    </row>
    <row r="167" spans="1:6" x14ac:dyDescent="0.25">
      <c r="A167">
        <v>162</v>
      </c>
      <c r="B167">
        <f t="shared" si="12"/>
        <v>162</v>
      </c>
      <c r="C167">
        <v>1</v>
      </c>
      <c r="D167">
        <v>0.93548387096774199</v>
      </c>
      <c r="E167">
        <v>1</v>
      </c>
      <c r="F167">
        <v>0.98918194327528697</v>
      </c>
    </row>
    <row r="168" spans="1:6" x14ac:dyDescent="0.25">
      <c r="A168">
        <v>163</v>
      </c>
      <c r="B168">
        <f t="shared" si="12"/>
        <v>163</v>
      </c>
      <c r="C168">
        <v>1</v>
      </c>
      <c r="D168">
        <v>0.94004876679113203</v>
      </c>
      <c r="E168">
        <v>1</v>
      </c>
      <c r="F168">
        <v>0.98941145791030605</v>
      </c>
    </row>
    <row r="169" spans="1:6" x14ac:dyDescent="0.25">
      <c r="A169">
        <v>164</v>
      </c>
      <c r="B169">
        <f t="shared" si="12"/>
        <v>164</v>
      </c>
      <c r="C169">
        <v>1</v>
      </c>
      <c r="D169">
        <v>0.94452778992340303</v>
      </c>
      <c r="E169">
        <v>1</v>
      </c>
      <c r="F169">
        <v>0.98963479435271895</v>
      </c>
    </row>
    <row r="170" spans="1:6" x14ac:dyDescent="0.25">
      <c r="A170">
        <v>165</v>
      </c>
      <c r="B170">
        <f t="shared" si="12"/>
        <v>165</v>
      </c>
      <c r="C170">
        <v>1</v>
      </c>
      <c r="D170">
        <v>0.94891540914635897</v>
      </c>
      <c r="E170">
        <v>1</v>
      </c>
      <c r="F170">
        <v>0.98985215298899099</v>
      </c>
    </row>
    <row r="171" spans="1:6" x14ac:dyDescent="0.25">
      <c r="A171">
        <v>166</v>
      </c>
      <c r="B171">
        <f t="shared" si="12"/>
        <v>166</v>
      </c>
      <c r="C171">
        <v>1</v>
      </c>
      <c r="D171">
        <v>0.95320609324180405</v>
      </c>
      <c r="E171">
        <v>1</v>
      </c>
      <c r="F171">
        <v>0.99006372664426301</v>
      </c>
    </row>
    <row r="172" spans="1:6" x14ac:dyDescent="0.25">
      <c r="A172">
        <v>167</v>
      </c>
      <c r="B172">
        <f t="shared" si="12"/>
        <v>167</v>
      </c>
      <c r="C172">
        <v>1</v>
      </c>
      <c r="D172">
        <v>0.95739431099154404</v>
      </c>
      <c r="E172">
        <v>1</v>
      </c>
      <c r="F172">
        <v>0.990269700905824</v>
      </c>
    </row>
    <row r="173" spans="1:6" x14ac:dyDescent="0.25">
      <c r="A173">
        <v>168</v>
      </c>
      <c r="B173">
        <f t="shared" si="12"/>
        <v>168</v>
      </c>
      <c r="C173">
        <v>1</v>
      </c>
      <c r="D173">
        <v>0.96147453117738402</v>
      </c>
      <c r="E173">
        <v>1</v>
      </c>
      <c r="F173">
        <v>0.99047025443121095</v>
      </c>
    </row>
    <row r="174" spans="1:6" x14ac:dyDescent="0.25">
      <c r="A174">
        <v>169</v>
      </c>
      <c r="B174">
        <f t="shared" si="12"/>
        <v>169</v>
      </c>
      <c r="C174">
        <v>1</v>
      </c>
      <c r="D174">
        <v>0.96544122258112597</v>
      </c>
      <c r="E174">
        <v>1</v>
      </c>
      <c r="F174">
        <v>0.99066555924172595</v>
      </c>
    </row>
    <row r="175" spans="1:6" x14ac:dyDescent="0.25">
      <c r="A175">
        <v>170</v>
      </c>
      <c r="B175">
        <f t="shared" si="12"/>
        <v>170</v>
      </c>
      <c r="C175">
        <v>1</v>
      </c>
      <c r="D175">
        <v>0.96928885398457598</v>
      </c>
      <c r="E175">
        <v>1</v>
      </c>
      <c r="F175">
        <v>0.990855781002147</v>
      </c>
    </row>
    <row r="176" spans="1:6" x14ac:dyDescent="0.25">
      <c r="A176">
        <v>171</v>
      </c>
      <c r="B176">
        <f t="shared" si="12"/>
        <v>171</v>
      </c>
      <c r="C176">
        <v>1</v>
      </c>
      <c r="D176">
        <v>0.97301189416953904</v>
      </c>
      <c r="E176">
        <v>1</v>
      </c>
      <c r="F176">
        <v>0.991041079287308</v>
      </c>
    </row>
    <row r="177" spans="1:6" x14ac:dyDescent="0.25">
      <c r="A177">
        <v>172</v>
      </c>
      <c r="B177">
        <f t="shared" si="12"/>
        <v>172</v>
      </c>
      <c r="C177">
        <v>1</v>
      </c>
      <c r="D177">
        <v>0.97660481191781801</v>
      </c>
      <c r="E177">
        <v>1</v>
      </c>
      <c r="F177">
        <v>0.99122160783625901</v>
      </c>
    </row>
    <row r="178" spans="1:6" x14ac:dyDescent="0.25">
      <c r="A178">
        <v>173</v>
      </c>
      <c r="B178">
        <f t="shared" si="12"/>
        <v>173</v>
      </c>
      <c r="C178">
        <v>1</v>
      </c>
      <c r="D178">
        <v>0.98006207601121897</v>
      </c>
      <c r="E178">
        <v>1</v>
      </c>
      <c r="F178">
        <v>0.99139751479461402</v>
      </c>
    </row>
    <row r="179" spans="1:6" x14ac:dyDescent="0.25">
      <c r="A179">
        <v>174</v>
      </c>
      <c r="B179">
        <f t="shared" si="12"/>
        <v>174</v>
      </c>
      <c r="C179">
        <v>1</v>
      </c>
      <c r="D179">
        <v>0.98337815523154504</v>
      </c>
      <c r="E179">
        <v>1</v>
      </c>
      <c r="F179">
        <v>0.99156894294569498</v>
      </c>
    </row>
    <row r="180" spans="1:6" x14ac:dyDescent="0.25">
      <c r="A180">
        <v>175</v>
      </c>
      <c r="B180">
        <f t="shared" si="12"/>
        <v>175</v>
      </c>
      <c r="C180">
        <v>1</v>
      </c>
      <c r="D180">
        <v>0.98654751836060195</v>
      </c>
      <c r="E180">
        <v>1</v>
      </c>
      <c r="F180">
        <v>0.99173602993104304</v>
      </c>
    </row>
    <row r="181" spans="1:6" x14ac:dyDescent="0.25">
      <c r="A181">
        <v>176</v>
      </c>
      <c r="B181">
        <f t="shared" si="12"/>
        <v>176</v>
      </c>
      <c r="C181">
        <v>1</v>
      </c>
      <c r="D181">
        <v>0.98956463418019402</v>
      </c>
      <c r="E181">
        <v>1</v>
      </c>
      <c r="F181">
        <v>0.99189890846082995</v>
      </c>
    </row>
    <row r="182" spans="1:6" x14ac:dyDescent="0.25">
      <c r="A182">
        <v>177</v>
      </c>
      <c r="B182">
        <f t="shared" si="12"/>
        <v>177</v>
      </c>
      <c r="C182">
        <v>1</v>
      </c>
      <c r="D182">
        <v>0.99242397147212502</v>
      </c>
      <c r="E182">
        <v>1</v>
      </c>
      <c r="F182">
        <v>0.99205770651467096</v>
      </c>
    </row>
    <row r="183" spans="1:6" x14ac:dyDescent="0.25">
      <c r="A183">
        <v>178</v>
      </c>
      <c r="B183">
        <f t="shared" si="12"/>
        <v>178</v>
      </c>
      <c r="C183">
        <v>1</v>
      </c>
      <c r="D183">
        <v>0.99511999901820003</v>
      </c>
      <c r="E183">
        <v>1</v>
      </c>
      <c r="F183">
        <v>0.99221254753333299</v>
      </c>
    </row>
    <row r="184" spans="1:6" x14ac:dyDescent="0.25">
      <c r="A184">
        <v>179</v>
      </c>
      <c r="B184">
        <f t="shared" si="12"/>
        <v>179</v>
      </c>
      <c r="C184">
        <v>1</v>
      </c>
      <c r="D184">
        <v>0.99764718560022403</v>
      </c>
      <c r="E184">
        <v>1</v>
      </c>
      <c r="F184">
        <v>0.99236355060177395</v>
      </c>
    </row>
    <row r="185" spans="1:6" x14ac:dyDescent="0.25">
      <c r="A185">
        <v>180</v>
      </c>
      <c r="B185">
        <f t="shared" si="12"/>
        <v>180</v>
      </c>
      <c r="C185">
        <v>1</v>
      </c>
      <c r="D185">
        <v>1</v>
      </c>
      <c r="E185">
        <v>1</v>
      </c>
      <c r="F185">
        <v>0.99251083062395895</v>
      </c>
    </row>
    <row r="186" spans="1:6" x14ac:dyDescent="0.25">
      <c r="A186">
        <v>181</v>
      </c>
      <c r="B186">
        <f t="shared" si="12"/>
        <v>181</v>
      </c>
      <c r="C186">
        <v>1</v>
      </c>
      <c r="D186">
        <v>1</v>
      </c>
      <c r="E186">
        <v>1</v>
      </c>
      <c r="F186">
        <v>0.992654498489842</v>
      </c>
    </row>
    <row r="187" spans="1:6" x14ac:dyDescent="0.25">
      <c r="A187">
        <v>182</v>
      </c>
      <c r="B187">
        <f t="shared" si="12"/>
        <v>182</v>
      </c>
      <c r="C187">
        <v>1</v>
      </c>
      <c r="D187">
        <v>1</v>
      </c>
      <c r="E187">
        <v>1</v>
      </c>
      <c r="F187">
        <v>0.992794661234917</v>
      </c>
    </row>
    <row r="188" spans="1:6" x14ac:dyDescent="0.25">
      <c r="A188">
        <v>183</v>
      </c>
      <c r="B188">
        <f t="shared" si="12"/>
        <v>183</v>
      </c>
      <c r="C188">
        <v>1</v>
      </c>
      <c r="D188">
        <v>1</v>
      </c>
      <c r="E188">
        <v>1</v>
      </c>
      <c r="F188">
        <v>0.99293142219268804</v>
      </c>
    </row>
    <row r="189" spans="1:6" x14ac:dyDescent="0.25">
      <c r="A189">
        <v>184</v>
      </c>
      <c r="B189">
        <f t="shared" si="12"/>
        <v>184</v>
      </c>
      <c r="C189">
        <v>1</v>
      </c>
      <c r="D189">
        <v>1</v>
      </c>
      <c r="E189">
        <v>1</v>
      </c>
      <c r="F189">
        <v>0.99306488114040803</v>
      </c>
    </row>
    <row r="190" spans="1:6" x14ac:dyDescent="0.25">
      <c r="A190">
        <v>185</v>
      </c>
      <c r="B190">
        <f t="shared" si="12"/>
        <v>185</v>
      </c>
      <c r="C190">
        <v>1</v>
      </c>
      <c r="D190">
        <v>1</v>
      </c>
      <c r="E190">
        <v>1</v>
      </c>
      <c r="F190">
        <v>0.99319513443841301</v>
      </c>
    </row>
    <row r="191" spans="1:6" x14ac:dyDescent="0.25">
      <c r="A191">
        <v>186</v>
      </c>
      <c r="B191">
        <f t="shared" si="12"/>
        <v>186</v>
      </c>
      <c r="C191">
        <v>1</v>
      </c>
      <c r="D191">
        <v>1</v>
      </c>
      <c r="E191">
        <v>1</v>
      </c>
      <c r="F191">
        <v>0.99332227516335703</v>
      </c>
    </row>
    <row r="192" spans="1:6" x14ac:dyDescent="0.25">
      <c r="A192">
        <v>187</v>
      </c>
      <c r="B192">
        <f t="shared" si="12"/>
        <v>187</v>
      </c>
      <c r="C192">
        <v>1</v>
      </c>
      <c r="D192">
        <v>1</v>
      </c>
      <c r="E192">
        <v>1</v>
      </c>
      <c r="F192">
        <v>0.99344639323565398</v>
      </c>
    </row>
    <row r="193" spans="1:6" x14ac:dyDescent="0.25">
      <c r="A193">
        <v>188</v>
      </c>
      <c r="B193">
        <f t="shared" si="12"/>
        <v>188</v>
      </c>
      <c r="C193">
        <v>1</v>
      </c>
      <c r="D193">
        <v>1</v>
      </c>
      <c r="E193">
        <v>1</v>
      </c>
      <c r="F193">
        <v>0.99356757554138198</v>
      </c>
    </row>
    <row r="194" spans="1:6" x14ac:dyDescent="0.25">
      <c r="A194">
        <v>189</v>
      </c>
      <c r="B194">
        <f t="shared" si="12"/>
        <v>189</v>
      </c>
      <c r="C194">
        <v>1</v>
      </c>
      <c r="D194">
        <v>1</v>
      </c>
      <c r="E194">
        <v>1</v>
      </c>
      <c r="F194">
        <v>0.99368590604893603</v>
      </c>
    </row>
    <row r="195" spans="1:6" x14ac:dyDescent="0.25">
      <c r="A195">
        <v>190</v>
      </c>
      <c r="B195">
        <f t="shared" si="12"/>
        <v>190</v>
      </c>
      <c r="C195">
        <v>1</v>
      </c>
      <c r="D195">
        <v>1</v>
      </c>
      <c r="E195">
        <v>1</v>
      </c>
      <c r="F195">
        <v>0.99380146592066798</v>
      </c>
    </row>
    <row r="196" spans="1:6" x14ac:dyDescent="0.25">
      <c r="A196">
        <v>191</v>
      </c>
      <c r="B196">
        <f t="shared" si="12"/>
        <v>191</v>
      </c>
      <c r="C196">
        <v>1</v>
      </c>
      <c r="D196">
        <v>1</v>
      </c>
      <c r="E196">
        <v>1</v>
      </c>
      <c r="F196">
        <v>0.99391433361974202</v>
      </c>
    </row>
    <row r="197" spans="1:6" x14ac:dyDescent="0.25">
      <c r="A197">
        <v>192</v>
      </c>
      <c r="B197">
        <f t="shared" si="12"/>
        <v>192</v>
      </c>
      <c r="C197">
        <v>1</v>
      </c>
      <c r="D197">
        <v>1</v>
      </c>
      <c r="E197">
        <v>1</v>
      </c>
      <c r="F197">
        <v>0.99402458501245905</v>
      </c>
    </row>
    <row r="198" spans="1:6" x14ac:dyDescent="0.25">
      <c r="A198">
        <v>193</v>
      </c>
      <c r="B198">
        <f t="shared" si="12"/>
        <v>193</v>
      </c>
      <c r="C198">
        <v>1</v>
      </c>
      <c r="D198">
        <v>1</v>
      </c>
      <c r="E198">
        <v>1</v>
      </c>
      <c r="F198">
        <v>0.994132293466223</v>
      </c>
    </row>
    <row r="199" spans="1:6" x14ac:dyDescent="0.25">
      <c r="A199">
        <v>194</v>
      </c>
      <c r="B199">
        <f t="shared" ref="B199:B255" si="13">ROUND(A199*(A$3+B$3)/150,0)</f>
        <v>194</v>
      </c>
      <c r="C199">
        <v>1</v>
      </c>
      <c r="D199">
        <v>1</v>
      </c>
      <c r="E199">
        <v>1</v>
      </c>
      <c r="F199">
        <v>0.99423752994338999</v>
      </c>
    </row>
    <row r="200" spans="1:6" x14ac:dyDescent="0.25">
      <c r="A200">
        <v>195</v>
      </c>
      <c r="B200">
        <f t="shared" si="13"/>
        <v>195</v>
      </c>
      <c r="C200">
        <v>1</v>
      </c>
      <c r="D200">
        <v>1</v>
      </c>
      <c r="E200">
        <v>1</v>
      </c>
      <c r="F200">
        <v>0.99434036309116702</v>
      </c>
    </row>
    <row r="201" spans="1:6" x14ac:dyDescent="0.25">
      <c r="A201">
        <v>196</v>
      </c>
      <c r="B201">
        <f t="shared" si="13"/>
        <v>196</v>
      </c>
      <c r="C201">
        <v>1</v>
      </c>
      <c r="D201">
        <v>1</v>
      </c>
      <c r="E201">
        <v>1</v>
      </c>
      <c r="F201">
        <v>0.99444085932775195</v>
      </c>
    </row>
    <row r="202" spans="1:6" x14ac:dyDescent="0.25">
      <c r="A202">
        <v>197</v>
      </c>
      <c r="B202">
        <f t="shared" si="13"/>
        <v>197</v>
      </c>
      <c r="C202">
        <v>1</v>
      </c>
      <c r="D202">
        <v>1</v>
      </c>
      <c r="E202">
        <v>1</v>
      </c>
      <c r="F202">
        <v>0.99453908292488802</v>
      </c>
    </row>
    <row r="203" spans="1:6" x14ac:dyDescent="0.25">
      <c r="A203">
        <v>198</v>
      </c>
      <c r="B203">
        <f t="shared" si="13"/>
        <v>198</v>
      </c>
      <c r="C203">
        <v>1</v>
      </c>
      <c r="D203">
        <v>1</v>
      </c>
      <c r="E203">
        <v>1</v>
      </c>
      <c r="F203">
        <v>0.99463509608699696</v>
      </c>
    </row>
    <row r="204" spans="1:6" x14ac:dyDescent="0.25">
      <c r="A204">
        <v>199</v>
      </c>
      <c r="B204">
        <f t="shared" si="13"/>
        <v>199</v>
      </c>
      <c r="C204">
        <v>1</v>
      </c>
      <c r="D204">
        <v>1</v>
      </c>
      <c r="E204">
        <v>1</v>
      </c>
      <c r="F204">
        <v>0.99472895902704594</v>
      </c>
    </row>
    <row r="205" spans="1:6" x14ac:dyDescent="0.25">
      <c r="A205">
        <v>200</v>
      </c>
      <c r="B205">
        <f t="shared" si="13"/>
        <v>200</v>
      </c>
      <c r="C205">
        <v>1</v>
      </c>
      <c r="D205">
        <v>1</v>
      </c>
      <c r="E205">
        <v>1</v>
      </c>
      <c r="F205">
        <v>0.99482073003929905</v>
      </c>
    </row>
    <row r="206" spans="1:6" x14ac:dyDescent="0.25">
      <c r="A206">
        <v>201</v>
      </c>
      <c r="B206">
        <f t="shared" si="13"/>
        <v>201</v>
      </c>
      <c r="C206">
        <v>1</v>
      </c>
      <c r="D206">
        <v>1</v>
      </c>
      <c r="E206">
        <v>1</v>
      </c>
      <c r="F206">
        <v>0.99491046556908502</v>
      </c>
    </row>
    <row r="207" spans="1:6" x14ac:dyDescent="0.25">
      <c r="A207">
        <v>202</v>
      </c>
      <c r="B207">
        <f t="shared" si="13"/>
        <v>202</v>
      </c>
      <c r="C207">
        <v>1</v>
      </c>
      <c r="D207">
        <v>1</v>
      </c>
      <c r="E207">
        <v>1</v>
      </c>
      <c r="F207">
        <v>0.99499822027974105</v>
      </c>
    </row>
    <row r="208" spans="1:6" x14ac:dyDescent="0.25">
      <c r="A208">
        <v>203</v>
      </c>
      <c r="B208">
        <f t="shared" si="13"/>
        <v>203</v>
      </c>
      <c r="C208">
        <v>1</v>
      </c>
      <c r="D208">
        <v>1</v>
      </c>
      <c r="E208">
        <v>1</v>
      </c>
      <c r="F208">
        <v>0.99508404711682197</v>
      </c>
    </row>
    <row r="209" spans="1:6" x14ac:dyDescent="0.25">
      <c r="A209">
        <v>204</v>
      </c>
      <c r="B209">
        <f t="shared" si="13"/>
        <v>204</v>
      </c>
      <c r="C209">
        <v>1</v>
      </c>
      <c r="D209">
        <v>1</v>
      </c>
      <c r="E209">
        <v>1</v>
      </c>
      <c r="F209">
        <v>0.99516799736972905</v>
      </c>
    </row>
    <row r="210" spans="1:6" x14ac:dyDescent="0.25">
      <c r="A210">
        <v>205</v>
      </c>
      <c r="B210">
        <f t="shared" si="13"/>
        <v>205</v>
      </c>
      <c r="C210">
        <v>1</v>
      </c>
      <c r="D210">
        <v>1</v>
      </c>
      <c r="E210">
        <v>1</v>
      </c>
      <c r="F210">
        <v>0.99525012073086505</v>
      </c>
    </row>
    <row r="211" spans="1:6" x14ac:dyDescent="0.25">
      <c r="A211">
        <v>206</v>
      </c>
      <c r="B211">
        <f t="shared" si="13"/>
        <v>206</v>
      </c>
      <c r="C211">
        <v>1</v>
      </c>
      <c r="D211">
        <v>1</v>
      </c>
      <c r="E211">
        <v>1</v>
      </c>
      <c r="F211">
        <v>0.99533046535240899</v>
      </c>
    </row>
    <row r="212" spans="1:6" x14ac:dyDescent="0.25">
      <c r="A212">
        <v>207</v>
      </c>
      <c r="B212">
        <f t="shared" si="13"/>
        <v>207</v>
      </c>
      <c r="C212">
        <v>1</v>
      </c>
      <c r="D212">
        <v>1</v>
      </c>
      <c r="E212">
        <v>1</v>
      </c>
      <c r="F212">
        <v>0.99540907790083999</v>
      </c>
    </row>
    <row r="213" spans="1:6" x14ac:dyDescent="0.25">
      <c r="A213">
        <v>208</v>
      </c>
      <c r="B213">
        <f t="shared" si="13"/>
        <v>208</v>
      </c>
      <c r="C213">
        <v>1</v>
      </c>
      <c r="D213">
        <v>1</v>
      </c>
      <c r="E213">
        <v>1</v>
      </c>
      <c r="F213">
        <v>0.99548600360929396</v>
      </c>
    </row>
    <row r="214" spans="1:6" x14ac:dyDescent="0.25">
      <c r="A214">
        <v>209</v>
      </c>
      <c r="B214">
        <f t="shared" si="13"/>
        <v>209</v>
      </c>
      <c r="C214">
        <v>1</v>
      </c>
      <c r="D214">
        <v>1</v>
      </c>
      <c r="E214">
        <v>1</v>
      </c>
      <c r="F214">
        <v>0.99556128632785101</v>
      </c>
    </row>
    <row r="215" spans="1:6" x14ac:dyDescent="0.25">
      <c r="A215">
        <v>210</v>
      </c>
      <c r="B215">
        <f t="shared" si="13"/>
        <v>210</v>
      </c>
      <c r="C215">
        <v>1</v>
      </c>
      <c r="D215">
        <v>1</v>
      </c>
      <c r="E215">
        <v>1</v>
      </c>
      <c r="F215">
        <v>0.99563496857184697</v>
      </c>
    </row>
    <row r="216" spans="1:6" x14ac:dyDescent="0.25">
      <c r="A216">
        <v>211</v>
      </c>
      <c r="B216">
        <f t="shared" si="13"/>
        <v>211</v>
      </c>
      <c r="C216">
        <v>1</v>
      </c>
      <c r="D216">
        <v>1</v>
      </c>
      <c r="E216">
        <v>1</v>
      </c>
      <c r="F216">
        <v>0.99570709156829396</v>
      </c>
    </row>
    <row r="217" spans="1:6" x14ac:dyDescent="0.25">
      <c r="A217">
        <v>212</v>
      </c>
      <c r="B217">
        <f t="shared" si="13"/>
        <v>212</v>
      </c>
      <c r="C217">
        <v>1</v>
      </c>
      <c r="D217">
        <v>1</v>
      </c>
      <c r="E217">
        <v>1</v>
      </c>
      <c r="F217">
        <v>0.99577769530048099</v>
      </c>
    </row>
    <row r="218" spans="1:6" x14ac:dyDescent="0.25">
      <c r="A218">
        <v>213</v>
      </c>
      <c r="B218">
        <f t="shared" si="13"/>
        <v>213</v>
      </c>
      <c r="C218">
        <v>1</v>
      </c>
      <c r="D218">
        <v>1</v>
      </c>
      <c r="E218">
        <v>1</v>
      </c>
      <c r="F218">
        <v>0.99584681855086199</v>
      </c>
    </row>
    <row r="219" spans="1:6" x14ac:dyDescent="0.25">
      <c r="A219">
        <v>214</v>
      </c>
      <c r="B219">
        <f t="shared" si="13"/>
        <v>214</v>
      </c>
      <c r="C219">
        <v>1</v>
      </c>
      <c r="D219">
        <v>1</v>
      </c>
      <c r="E219">
        <v>1</v>
      </c>
      <c r="F219">
        <v>0.99591449894226303</v>
      </c>
    </row>
    <row r="220" spans="1:6" x14ac:dyDescent="0.25">
      <c r="A220">
        <v>215</v>
      </c>
      <c r="B220">
        <f t="shared" si="13"/>
        <v>215</v>
      </c>
      <c r="C220">
        <v>1</v>
      </c>
      <c r="D220">
        <v>1</v>
      </c>
      <c r="E220">
        <v>1</v>
      </c>
      <c r="F220">
        <v>0.99598077297751997</v>
      </c>
    </row>
    <row r="221" spans="1:6" x14ac:dyDescent="0.25">
      <c r="A221">
        <v>216</v>
      </c>
      <c r="B221">
        <f t="shared" si="13"/>
        <v>216</v>
      </c>
      <c r="C221">
        <v>1</v>
      </c>
      <c r="D221">
        <v>1</v>
      </c>
      <c r="E221">
        <v>1</v>
      </c>
      <c r="F221">
        <v>0.99604567607758698</v>
      </c>
    </row>
    <row r="222" spans="1:6" x14ac:dyDescent="0.25">
      <c r="A222">
        <v>217</v>
      </c>
      <c r="B222">
        <f t="shared" si="13"/>
        <v>217</v>
      </c>
      <c r="C222">
        <v>1</v>
      </c>
      <c r="D222">
        <v>1</v>
      </c>
      <c r="E222">
        <v>1</v>
      </c>
      <c r="F222">
        <v>0.996109242618195</v>
      </c>
    </row>
    <row r="223" spans="1:6" x14ac:dyDescent="0.25">
      <c r="A223">
        <v>218</v>
      </c>
      <c r="B223">
        <f t="shared" si="13"/>
        <v>218</v>
      </c>
      <c r="C223">
        <v>1</v>
      </c>
      <c r="D223">
        <v>1</v>
      </c>
      <c r="E223">
        <v>1</v>
      </c>
      <c r="F223">
        <v>0.99617150596511195</v>
      </c>
    </row>
    <row r="224" spans="1:6" x14ac:dyDescent="0.25">
      <c r="A224">
        <v>219</v>
      </c>
      <c r="B224">
        <f t="shared" si="13"/>
        <v>219</v>
      </c>
      <c r="C224">
        <v>1</v>
      </c>
      <c r="D224">
        <v>1</v>
      </c>
      <c r="E224">
        <v>1</v>
      </c>
      <c r="F224">
        <v>0.99623249850807505</v>
      </c>
    </row>
    <row r="225" spans="1:6" x14ac:dyDescent="0.25">
      <c r="A225">
        <v>220</v>
      </c>
      <c r="B225">
        <f t="shared" si="13"/>
        <v>220</v>
      </c>
      <c r="C225">
        <v>1</v>
      </c>
      <c r="D225">
        <v>1</v>
      </c>
      <c r="E225">
        <v>1</v>
      </c>
      <c r="F225">
        <v>0.99629225169343305</v>
      </c>
    </row>
    <row r="226" spans="1:6" x14ac:dyDescent="0.25">
      <c r="A226">
        <v>221</v>
      </c>
      <c r="B226">
        <f t="shared" si="13"/>
        <v>221</v>
      </c>
      <c r="C226">
        <v>1</v>
      </c>
      <c r="D226">
        <v>1</v>
      </c>
      <c r="E226">
        <v>1</v>
      </c>
      <c r="F226">
        <v>0.99635079605557597</v>
      </c>
    </row>
    <row r="227" spans="1:6" x14ac:dyDescent="0.25">
      <c r="A227">
        <v>222</v>
      </c>
      <c r="B227">
        <f t="shared" si="13"/>
        <v>222</v>
      </c>
      <c r="C227">
        <v>1</v>
      </c>
      <c r="D227">
        <v>1</v>
      </c>
      <c r="E227">
        <v>1</v>
      </c>
      <c r="F227">
        <v>0.99640816124717602</v>
      </c>
    </row>
    <row r="228" spans="1:6" x14ac:dyDescent="0.25">
      <c r="A228">
        <v>223</v>
      </c>
      <c r="B228">
        <f t="shared" si="13"/>
        <v>223</v>
      </c>
      <c r="C228">
        <v>1</v>
      </c>
      <c r="D228">
        <v>1</v>
      </c>
      <c r="E228">
        <v>1</v>
      </c>
      <c r="F228">
        <v>0.99646437606831395</v>
      </c>
    </row>
    <row r="229" spans="1:6" x14ac:dyDescent="0.25">
      <c r="A229">
        <v>224</v>
      </c>
      <c r="B229">
        <f t="shared" si="13"/>
        <v>224</v>
      </c>
      <c r="C229">
        <v>1</v>
      </c>
      <c r="D229">
        <v>1</v>
      </c>
      <c r="E229">
        <v>1</v>
      </c>
      <c r="F229">
        <v>0.996519468494518</v>
      </c>
    </row>
    <row r="230" spans="1:6" x14ac:dyDescent="0.25">
      <c r="A230">
        <v>225</v>
      </c>
      <c r="B230">
        <f t="shared" si="13"/>
        <v>225</v>
      </c>
      <c r="C230">
        <v>1</v>
      </c>
      <c r="D230">
        <v>1</v>
      </c>
      <c r="E230">
        <v>1</v>
      </c>
      <c r="F230">
        <v>0.99657346570377103</v>
      </c>
    </row>
    <row r="231" spans="1:6" x14ac:dyDescent="0.25">
      <c r="A231">
        <v>226</v>
      </c>
      <c r="B231">
        <f t="shared" si="13"/>
        <v>226</v>
      </c>
      <c r="C231">
        <v>1</v>
      </c>
      <c r="D231">
        <v>1</v>
      </c>
      <c r="E231">
        <v>1</v>
      </c>
      <c r="F231">
        <v>0.99662639410252296</v>
      </c>
    </row>
    <row r="232" spans="1:6" x14ac:dyDescent="0.25">
      <c r="A232">
        <v>227</v>
      </c>
      <c r="B232">
        <f t="shared" si="13"/>
        <v>227</v>
      </c>
      <c r="C232">
        <v>1</v>
      </c>
      <c r="D232">
        <v>1</v>
      </c>
      <c r="E232">
        <v>1</v>
      </c>
      <c r="F232">
        <v>0.99667827935074804</v>
      </c>
    </row>
    <row r="233" spans="1:6" x14ac:dyDescent="0.25">
      <c r="A233">
        <v>228</v>
      </c>
      <c r="B233">
        <f t="shared" si="13"/>
        <v>228</v>
      </c>
      <c r="C233">
        <v>1</v>
      </c>
      <c r="D233">
        <v>1</v>
      </c>
      <c r="E233">
        <v>1</v>
      </c>
      <c r="F233">
        <v>0.996729146386094</v>
      </c>
    </row>
    <row r="234" spans="1:6" x14ac:dyDescent="0.25">
      <c r="A234">
        <v>229</v>
      </c>
      <c r="B234">
        <f t="shared" si="13"/>
        <v>229</v>
      </c>
      <c r="C234">
        <v>1</v>
      </c>
      <c r="D234">
        <v>1</v>
      </c>
      <c r="E234">
        <v>1</v>
      </c>
      <c r="F234">
        <v>0.99677901944714797</v>
      </c>
    </row>
    <row r="235" spans="1:6" x14ac:dyDescent="0.25">
      <c r="A235">
        <v>230</v>
      </c>
      <c r="B235">
        <f t="shared" si="13"/>
        <v>230</v>
      </c>
      <c r="C235">
        <v>1</v>
      </c>
      <c r="D235">
        <v>1</v>
      </c>
      <c r="E235">
        <v>1</v>
      </c>
      <c r="F235">
        <v>0.99682792209586202</v>
      </c>
    </row>
    <row r="236" spans="1:6" x14ac:dyDescent="0.25">
      <c r="A236">
        <v>231</v>
      </c>
      <c r="B236">
        <f t="shared" si="13"/>
        <v>231</v>
      </c>
      <c r="C236">
        <v>1</v>
      </c>
      <c r="D236">
        <v>1</v>
      </c>
      <c r="E236">
        <v>1</v>
      </c>
      <c r="F236">
        <v>0.99687587723917304</v>
      </c>
    </row>
    <row r="237" spans="1:6" x14ac:dyDescent="0.25">
      <c r="A237">
        <v>232</v>
      </c>
      <c r="B237">
        <f t="shared" si="13"/>
        <v>232</v>
      </c>
      <c r="C237">
        <v>1</v>
      </c>
      <c r="D237">
        <v>1</v>
      </c>
      <c r="E237">
        <v>1</v>
      </c>
      <c r="F237">
        <v>0.996922907149843</v>
      </c>
    </row>
    <row r="238" spans="1:6" x14ac:dyDescent="0.25">
      <c r="A238">
        <v>233</v>
      </c>
      <c r="B238">
        <f t="shared" si="13"/>
        <v>233</v>
      </c>
      <c r="C238">
        <v>1</v>
      </c>
      <c r="D238">
        <v>1</v>
      </c>
      <c r="E238">
        <v>1</v>
      </c>
      <c r="F238">
        <v>0.99696903348655597</v>
      </c>
    </row>
    <row r="239" spans="1:6" x14ac:dyDescent="0.25">
      <c r="A239">
        <v>234</v>
      </c>
      <c r="B239">
        <f t="shared" si="13"/>
        <v>234</v>
      </c>
      <c r="C239">
        <v>1</v>
      </c>
      <c r="D239">
        <v>1</v>
      </c>
      <c r="E239">
        <v>1</v>
      </c>
      <c r="F239">
        <v>0.99701427731329895</v>
      </c>
    </row>
    <row r="240" spans="1:6" x14ac:dyDescent="0.25">
      <c r="A240">
        <v>235</v>
      </c>
      <c r="B240">
        <f t="shared" si="13"/>
        <v>235</v>
      </c>
      <c r="C240">
        <v>1</v>
      </c>
      <c r="D240">
        <v>1</v>
      </c>
      <c r="E240">
        <v>1</v>
      </c>
      <c r="F240">
        <v>0.99705865911805502</v>
      </c>
    </row>
    <row r="241" spans="1:6" x14ac:dyDescent="0.25">
      <c r="A241">
        <v>236</v>
      </c>
      <c r="B241">
        <f t="shared" si="13"/>
        <v>236</v>
      </c>
      <c r="C241">
        <v>1</v>
      </c>
      <c r="D241">
        <v>1</v>
      </c>
      <c r="E241">
        <v>1</v>
      </c>
      <c r="F241">
        <v>0.99710219883083795</v>
      </c>
    </row>
    <row r="242" spans="1:6" x14ac:dyDescent="0.25">
      <c r="A242">
        <v>237</v>
      </c>
      <c r="B242">
        <f t="shared" si="13"/>
        <v>237</v>
      </c>
      <c r="C242">
        <v>1</v>
      </c>
      <c r="D242">
        <v>1</v>
      </c>
      <c r="E242">
        <v>1</v>
      </c>
      <c r="F242">
        <v>0.997144915841088</v>
      </c>
    </row>
    <row r="243" spans="1:6" x14ac:dyDescent="0.25">
      <c r="A243">
        <v>238</v>
      </c>
      <c r="B243">
        <f t="shared" si="13"/>
        <v>238</v>
      </c>
      <c r="C243">
        <v>1</v>
      </c>
      <c r="D243">
        <v>1</v>
      </c>
      <c r="E243">
        <v>1</v>
      </c>
      <c r="F243">
        <v>0.99718682901446398</v>
      </c>
    </row>
    <row r="244" spans="1:6" x14ac:dyDescent="0.25">
      <c r="A244">
        <v>239</v>
      </c>
      <c r="B244">
        <f t="shared" si="13"/>
        <v>239</v>
      </c>
      <c r="C244">
        <v>1</v>
      </c>
      <c r="D244">
        <v>1</v>
      </c>
      <c r="E244">
        <v>1</v>
      </c>
      <c r="F244">
        <v>0.99722795670904096</v>
      </c>
    </row>
    <row r="245" spans="1:6" x14ac:dyDescent="0.25">
      <c r="A245">
        <v>240</v>
      </c>
      <c r="B245">
        <f t="shared" si="13"/>
        <v>240</v>
      </c>
      <c r="C245">
        <v>1</v>
      </c>
      <c r="D245">
        <v>1</v>
      </c>
      <c r="E245">
        <v>1</v>
      </c>
      <c r="F245">
        <v>0.99726831679095496</v>
      </c>
    </row>
    <row r="246" spans="1:6" x14ac:dyDescent="0.25">
      <c r="A246">
        <v>241</v>
      </c>
      <c r="B246">
        <f t="shared" si="13"/>
        <v>241</v>
      </c>
      <c r="C246">
        <v>1</v>
      </c>
      <c r="D246">
        <v>1</v>
      </c>
      <c r="E246">
        <v>1</v>
      </c>
      <c r="F246">
        <v>0.99730792664949497</v>
      </c>
    </row>
    <row r="247" spans="1:6" x14ac:dyDescent="0.25">
      <c r="A247">
        <v>242</v>
      </c>
      <c r="B247">
        <f t="shared" si="13"/>
        <v>242</v>
      </c>
      <c r="C247">
        <v>1</v>
      </c>
      <c r="D247">
        <v>1</v>
      </c>
      <c r="E247">
        <v>1</v>
      </c>
      <c r="F247">
        <v>0.99734680321168301</v>
      </c>
    </row>
    <row r="248" spans="1:6" x14ac:dyDescent="0.25">
      <c r="A248">
        <v>243</v>
      </c>
      <c r="B248">
        <f t="shared" si="13"/>
        <v>243</v>
      </c>
      <c r="C248">
        <v>1</v>
      </c>
      <c r="D248">
        <v>1</v>
      </c>
      <c r="E248">
        <v>1</v>
      </c>
      <c r="F248">
        <v>0.99738496295634604</v>
      </c>
    </row>
    <row r="249" spans="1:6" x14ac:dyDescent="0.25">
      <c r="A249">
        <v>244</v>
      </c>
      <c r="B249">
        <f t="shared" si="13"/>
        <v>244</v>
      </c>
      <c r="C249">
        <v>1</v>
      </c>
      <c r="D249">
        <v>1</v>
      </c>
      <c r="E249">
        <v>1</v>
      </c>
      <c r="F249">
        <v>0.99742242192771302</v>
      </c>
    </row>
    <row r="250" spans="1:6" x14ac:dyDescent="0.25">
      <c r="A250">
        <v>245</v>
      </c>
      <c r="B250">
        <f t="shared" si="13"/>
        <v>245</v>
      </c>
      <c r="C250">
        <v>1</v>
      </c>
      <c r="D250">
        <v>1</v>
      </c>
      <c r="E250">
        <v>1</v>
      </c>
      <c r="F250">
        <v>0.99745919574854103</v>
      </c>
    </row>
    <row r="251" spans="1:6" x14ac:dyDescent="0.25">
      <c r="A251">
        <v>246</v>
      </c>
      <c r="B251">
        <f t="shared" si="13"/>
        <v>246</v>
      </c>
      <c r="C251">
        <v>1</v>
      </c>
      <c r="D251">
        <v>1</v>
      </c>
      <c r="E251">
        <v>1</v>
      </c>
      <c r="F251">
        <v>0.99749529963280004</v>
      </c>
    </row>
    <row r="252" spans="1:6" x14ac:dyDescent="0.25">
      <c r="A252">
        <v>247</v>
      </c>
      <c r="B252">
        <f t="shared" si="13"/>
        <v>247</v>
      </c>
      <c r="C252">
        <v>1</v>
      </c>
      <c r="D252">
        <v>1</v>
      </c>
      <c r="E252">
        <v>1</v>
      </c>
      <c r="F252">
        <v>0.99753074839792699</v>
      </c>
    </row>
    <row r="253" spans="1:6" x14ac:dyDescent="0.25">
      <c r="A253">
        <v>248</v>
      </c>
      <c r="B253">
        <f t="shared" si="13"/>
        <v>248</v>
      </c>
      <c r="C253">
        <v>1</v>
      </c>
      <c r="D253">
        <v>1</v>
      </c>
      <c r="E253">
        <v>1</v>
      </c>
      <c r="F253">
        <v>0.997565556476668</v>
      </c>
    </row>
    <row r="254" spans="1:6" x14ac:dyDescent="0.25">
      <c r="A254">
        <v>249</v>
      </c>
      <c r="B254">
        <f t="shared" si="13"/>
        <v>249</v>
      </c>
      <c r="C254">
        <v>1</v>
      </c>
      <c r="D254">
        <v>1</v>
      </c>
      <c r="E254">
        <v>1</v>
      </c>
      <c r="F254">
        <v>0.99759973792851797</v>
      </c>
    </row>
    <row r="255" spans="1:6" x14ac:dyDescent="0.25">
      <c r="A255">
        <v>250</v>
      </c>
      <c r="B255">
        <f t="shared" si="13"/>
        <v>250</v>
      </c>
      <c r="C255">
        <v>1</v>
      </c>
      <c r="D255">
        <v>1</v>
      </c>
      <c r="E255">
        <v>1</v>
      </c>
      <c r="F255">
        <v>0.99763330645078596</v>
      </c>
    </row>
  </sheetData>
  <sheetProtection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I225"/>
  <sheetViews>
    <sheetView workbookViewId="0">
      <pane xSplit="3" ySplit="9" topLeftCell="R13" activePane="bottomRight" state="frozen"/>
      <selection pane="topRight" activeCell="D1" sqref="D1"/>
      <selection pane="bottomLeft" activeCell="A10" sqref="A10"/>
      <selection pane="bottomRight" activeCell="D15" sqref="D15"/>
    </sheetView>
  </sheetViews>
  <sheetFormatPr defaultRowHeight="15" x14ac:dyDescent="0.25"/>
  <cols>
    <col min="1" max="1" width="40.42578125" bestFit="1" customWidth="1"/>
    <col min="2" max="2" width="18" bestFit="1" customWidth="1"/>
    <col min="3" max="3" width="19.7109375" bestFit="1" customWidth="1"/>
    <col min="4" max="4" width="15.5703125" bestFit="1" customWidth="1"/>
    <col min="5" max="5" width="25.5703125" bestFit="1" customWidth="1"/>
    <col min="6" max="6" width="25.42578125" bestFit="1" customWidth="1"/>
    <col min="7" max="7" width="28" bestFit="1" customWidth="1"/>
    <col min="8" max="8" width="20.5703125" bestFit="1" customWidth="1"/>
    <col min="9" max="9" width="34.42578125" customWidth="1"/>
    <col min="10" max="10" width="26.140625" customWidth="1"/>
    <col min="11" max="11" width="30.140625" customWidth="1"/>
    <col min="12" max="12" width="16.28515625" bestFit="1" customWidth="1"/>
    <col min="13" max="13" width="23.85546875" bestFit="1" customWidth="1"/>
    <col min="14" max="17" width="23.85546875" customWidth="1"/>
    <col min="18" max="18" width="26.5703125" bestFit="1" customWidth="1"/>
    <col min="19" max="19" width="23.5703125" bestFit="1" customWidth="1"/>
    <col min="20" max="20" width="19.42578125" bestFit="1" customWidth="1"/>
    <col min="21" max="21" width="24.85546875" bestFit="1" customWidth="1"/>
    <col min="22" max="22" width="27.42578125" bestFit="1" customWidth="1"/>
    <col min="23" max="23" width="24.5703125" bestFit="1" customWidth="1"/>
    <col min="24" max="24" width="11.5703125" customWidth="1"/>
    <col min="25" max="25" width="12.7109375" customWidth="1"/>
    <col min="26" max="26" width="12.42578125" customWidth="1"/>
    <col min="27" max="27" width="14.7109375" customWidth="1"/>
    <col min="28" max="28" width="11" customWidth="1"/>
  </cols>
  <sheetData>
    <row r="1" spans="1:134" ht="45" x14ac:dyDescent="0.25">
      <c r="A1" t="s">
        <v>6</v>
      </c>
      <c r="B1">
        <f>'Turbine DWP'!B5</f>
        <v>90</v>
      </c>
      <c r="I1" s="4" t="s">
        <v>316</v>
      </c>
      <c r="J1" s="4"/>
      <c r="K1" s="4"/>
      <c r="L1" s="4"/>
    </row>
    <row r="2" spans="1:134" x14ac:dyDescent="0.25">
      <c r="A2" t="s">
        <v>0</v>
      </c>
      <c r="B2">
        <f>'Turbine DWP'!B6</f>
        <v>60</v>
      </c>
      <c r="H2" s="4" t="s">
        <v>33</v>
      </c>
      <c r="I2">
        <f>IF(SUM(D10:D59)&lt;20, 1,SUM(N10:N225))</f>
        <v>0.92967244701348695</v>
      </c>
    </row>
    <row r="3" spans="1:134" x14ac:dyDescent="0.25">
      <c r="A3" t="s">
        <v>39</v>
      </c>
      <c r="B3">
        <v>0.01</v>
      </c>
      <c r="H3" s="4" t="s">
        <v>34</v>
      </c>
      <c r="I3">
        <f>IF(SUM(E10:E59)&lt;20, 1,SUM(O10:O225))</f>
        <v>1</v>
      </c>
    </row>
    <row r="4" spans="1:134" x14ac:dyDescent="0.25">
      <c r="H4" s="4" t="s">
        <v>35</v>
      </c>
      <c r="I4">
        <f>IF(SUM(F10:F59)&lt;20, 1,SUM(P10:P225))</f>
        <v>1</v>
      </c>
    </row>
    <row r="5" spans="1:134" x14ac:dyDescent="0.25">
      <c r="H5" s="4" t="s">
        <v>36</v>
      </c>
      <c r="I5">
        <f>IF(SUM(G10:G59)&lt;20, 1,SUM(Q10:Q225))</f>
        <v>1</v>
      </c>
    </row>
    <row r="8" spans="1:134" s="4" customFormat="1" ht="43.5" customHeight="1" x14ac:dyDescent="0.25">
      <c r="A8" s="90" t="s">
        <v>30</v>
      </c>
      <c r="B8" s="90"/>
      <c r="C8" s="90" t="s">
        <v>31</v>
      </c>
      <c r="D8" s="90"/>
      <c r="E8" s="90"/>
      <c r="F8" s="90"/>
      <c r="G8" s="90"/>
      <c r="H8" s="4" t="s">
        <v>241</v>
      </c>
      <c r="I8" s="4" t="s">
        <v>30</v>
      </c>
      <c r="J8" s="90" t="s">
        <v>238</v>
      </c>
      <c r="K8" s="90"/>
      <c r="L8" s="90"/>
      <c r="M8" s="90"/>
      <c r="N8" s="90" t="s">
        <v>240</v>
      </c>
      <c r="O8" s="90"/>
      <c r="P8" s="90"/>
      <c r="Q8" s="90"/>
      <c r="R8" s="90" t="s">
        <v>239</v>
      </c>
      <c r="S8" s="90"/>
      <c r="T8" s="90"/>
      <c r="U8" s="90"/>
      <c r="V8" s="90" t="s">
        <v>37</v>
      </c>
      <c r="W8" s="90"/>
      <c r="X8" s="90"/>
      <c r="Y8" s="90"/>
      <c r="Z8" s="90" t="s">
        <v>213</v>
      </c>
      <c r="AA8" s="90"/>
      <c r="AB8" s="90"/>
      <c r="AC8" s="90"/>
      <c r="AD8" s="89" t="s">
        <v>215</v>
      </c>
      <c r="AE8" s="89"/>
      <c r="AF8" s="89"/>
      <c r="AG8" s="89"/>
      <c r="AH8" s="89"/>
    </row>
    <row r="9" spans="1:134" s="4" customFormat="1" ht="30" x14ac:dyDescent="0.25">
      <c r="A9" s="5" t="s">
        <v>60</v>
      </c>
      <c r="B9" s="5" t="s">
        <v>212</v>
      </c>
      <c r="C9" s="4" t="s">
        <v>10</v>
      </c>
      <c r="D9" s="4" t="s">
        <v>26</v>
      </c>
      <c r="E9" s="4" t="s">
        <v>27</v>
      </c>
      <c r="F9" s="4" t="s">
        <v>28</v>
      </c>
      <c r="G9" s="4" t="s">
        <v>29</v>
      </c>
      <c r="H9" s="4" t="s">
        <v>38</v>
      </c>
      <c r="I9" s="4" t="s">
        <v>40</v>
      </c>
      <c r="J9" s="4" t="s">
        <v>33</v>
      </c>
      <c r="K9" s="4" t="s">
        <v>34</v>
      </c>
      <c r="L9" s="4" t="s">
        <v>35</v>
      </c>
      <c r="M9" s="4" t="s">
        <v>36</v>
      </c>
      <c r="N9" s="4" t="s">
        <v>33</v>
      </c>
      <c r="O9" s="4" t="s">
        <v>34</v>
      </c>
      <c r="P9" s="4" t="s">
        <v>35</v>
      </c>
      <c r="Q9" s="4" t="s">
        <v>36</v>
      </c>
      <c r="R9" s="4" t="s">
        <v>33</v>
      </c>
      <c r="S9" s="4" t="s">
        <v>34</v>
      </c>
      <c r="T9" s="4" t="s">
        <v>35</v>
      </c>
      <c r="U9" s="4" t="s">
        <v>36</v>
      </c>
      <c r="V9" s="4" t="s">
        <v>33</v>
      </c>
      <c r="W9" s="4" t="s">
        <v>34</v>
      </c>
      <c r="X9" s="4" t="s">
        <v>35</v>
      </c>
      <c r="Y9" s="4" t="s">
        <v>36</v>
      </c>
      <c r="Z9" s="4" t="s">
        <v>33</v>
      </c>
      <c r="AA9" s="4" t="s">
        <v>34</v>
      </c>
      <c r="AB9" s="4" t="s">
        <v>35</v>
      </c>
      <c r="AC9" s="4" t="s">
        <v>36</v>
      </c>
      <c r="AD9" s="4" t="s">
        <v>33</v>
      </c>
      <c r="AE9" s="4" t="s">
        <v>34</v>
      </c>
      <c r="AF9" s="4" t="s">
        <v>35</v>
      </c>
      <c r="AG9" s="4" t="s">
        <v>36</v>
      </c>
      <c r="AH9" s="4" t="s">
        <v>216</v>
      </c>
      <c r="AI9" s="6" t="s">
        <v>111</v>
      </c>
      <c r="AJ9" s="6" t="s">
        <v>112</v>
      </c>
      <c r="AK9" s="6" t="s">
        <v>113</v>
      </c>
      <c r="AL9" s="6" t="s">
        <v>114</v>
      </c>
      <c r="AM9" s="6" t="s">
        <v>115</v>
      </c>
      <c r="AN9" s="6" t="s">
        <v>116</v>
      </c>
      <c r="AO9" s="6" t="s">
        <v>117</v>
      </c>
      <c r="AP9" s="6" t="s">
        <v>118</v>
      </c>
      <c r="AQ9" s="6" t="s">
        <v>119</v>
      </c>
      <c r="AR9" s="6" t="s">
        <v>120</v>
      </c>
      <c r="AS9" s="6" t="s">
        <v>121</v>
      </c>
      <c r="AT9" s="6" t="s">
        <v>122</v>
      </c>
      <c r="AU9" s="6" t="s">
        <v>123</v>
      </c>
      <c r="AV9" s="6" t="s">
        <v>124</v>
      </c>
      <c r="AW9" s="6" t="s">
        <v>125</v>
      </c>
      <c r="AX9" s="6" t="s">
        <v>126</v>
      </c>
      <c r="AY9" s="6" t="s">
        <v>127</v>
      </c>
      <c r="AZ9" s="6" t="s">
        <v>128</v>
      </c>
      <c r="BA9" s="6" t="s">
        <v>129</v>
      </c>
      <c r="BB9" s="6" t="s">
        <v>130</v>
      </c>
      <c r="BC9" s="6" t="s">
        <v>131</v>
      </c>
      <c r="BD9" s="6" t="s">
        <v>132</v>
      </c>
      <c r="BE9" s="6" t="s">
        <v>133</v>
      </c>
      <c r="BF9" s="6" t="s">
        <v>134</v>
      </c>
      <c r="BG9" s="6" t="s">
        <v>135</v>
      </c>
      <c r="BH9" s="6" t="s">
        <v>136</v>
      </c>
      <c r="BI9" s="6" t="s">
        <v>137</v>
      </c>
      <c r="BJ9" s="6" t="s">
        <v>138</v>
      </c>
      <c r="BK9" s="6" t="s">
        <v>139</v>
      </c>
      <c r="BL9" s="6" t="s">
        <v>140</v>
      </c>
      <c r="BM9" s="6" t="s">
        <v>141</v>
      </c>
      <c r="BN9" s="6" t="s">
        <v>142</v>
      </c>
      <c r="BO9" s="6" t="s">
        <v>143</v>
      </c>
      <c r="BP9" s="6" t="s">
        <v>144</v>
      </c>
      <c r="BQ9" s="6" t="s">
        <v>145</v>
      </c>
      <c r="BR9" s="6" t="s">
        <v>146</v>
      </c>
      <c r="BS9" s="6" t="s">
        <v>147</v>
      </c>
      <c r="BT9" s="6" t="s">
        <v>148</v>
      </c>
      <c r="BU9" s="6" t="s">
        <v>149</v>
      </c>
      <c r="BV9" s="6" t="s">
        <v>150</v>
      </c>
      <c r="BW9" s="6" t="s">
        <v>151</v>
      </c>
      <c r="BX9" s="6" t="s">
        <v>152</v>
      </c>
      <c r="BY9" s="6" t="s">
        <v>153</v>
      </c>
      <c r="BZ9" s="6" t="s">
        <v>154</v>
      </c>
      <c r="CA9" s="6" t="s">
        <v>155</v>
      </c>
      <c r="CB9" s="6" t="s">
        <v>156</v>
      </c>
      <c r="CC9" s="6" t="s">
        <v>157</v>
      </c>
      <c r="CD9" s="6" t="s">
        <v>158</v>
      </c>
      <c r="CE9" s="6" t="s">
        <v>159</v>
      </c>
      <c r="CF9" s="6" t="s">
        <v>160</v>
      </c>
      <c r="CG9" s="6" t="s">
        <v>161</v>
      </c>
      <c r="CH9" s="6" t="s">
        <v>162</v>
      </c>
      <c r="CI9" s="6" t="s">
        <v>163</v>
      </c>
      <c r="CJ9" s="6" t="s">
        <v>164</v>
      </c>
      <c r="CK9" s="6" t="s">
        <v>165</v>
      </c>
      <c r="CL9" s="6" t="s">
        <v>166</v>
      </c>
      <c r="CM9" s="6" t="s">
        <v>167</v>
      </c>
      <c r="CN9" s="6" t="s">
        <v>168</v>
      </c>
      <c r="CO9" s="6" t="s">
        <v>169</v>
      </c>
      <c r="CP9" s="6" t="s">
        <v>170</v>
      </c>
      <c r="CQ9" s="6" t="s">
        <v>171</v>
      </c>
      <c r="CR9" s="6" t="s">
        <v>172</v>
      </c>
      <c r="CS9" s="6" t="s">
        <v>173</v>
      </c>
      <c r="CT9" s="6" t="s">
        <v>174</v>
      </c>
      <c r="CU9" s="6" t="s">
        <v>175</v>
      </c>
      <c r="CV9" s="6" t="s">
        <v>176</v>
      </c>
      <c r="CW9" s="6" t="s">
        <v>177</v>
      </c>
      <c r="CX9" s="6" t="s">
        <v>178</v>
      </c>
      <c r="CY9" s="6" t="s">
        <v>179</v>
      </c>
      <c r="CZ9" s="6" t="s">
        <v>180</v>
      </c>
      <c r="DA9" s="6" t="s">
        <v>181</v>
      </c>
      <c r="DB9" s="6" t="s">
        <v>182</v>
      </c>
      <c r="DC9" s="6" t="s">
        <v>183</v>
      </c>
      <c r="DD9" s="6" t="s">
        <v>184</v>
      </c>
      <c r="DE9" s="6" t="s">
        <v>185</v>
      </c>
      <c r="DF9" s="6" t="s">
        <v>186</v>
      </c>
      <c r="DG9" s="6" t="s">
        <v>187</v>
      </c>
      <c r="DH9" s="6" t="s">
        <v>188</v>
      </c>
      <c r="DI9" s="6" t="s">
        <v>189</v>
      </c>
      <c r="DJ9" s="6" t="s">
        <v>190</v>
      </c>
      <c r="DK9" s="6" t="s">
        <v>191</v>
      </c>
      <c r="DL9" s="6" t="s">
        <v>192</v>
      </c>
      <c r="DM9" s="6" t="s">
        <v>193</v>
      </c>
      <c r="DN9" s="6" t="s">
        <v>194</v>
      </c>
      <c r="DO9" s="6" t="s">
        <v>195</v>
      </c>
      <c r="DP9" s="6" t="s">
        <v>196</v>
      </c>
      <c r="DQ9" s="6" t="s">
        <v>197</v>
      </c>
      <c r="DR9" s="6" t="s">
        <v>198</v>
      </c>
      <c r="DS9" s="6" t="s">
        <v>199</v>
      </c>
      <c r="DT9" s="6" t="s">
        <v>200</v>
      </c>
      <c r="DU9" s="6" t="s">
        <v>201</v>
      </c>
      <c r="DV9" s="6" t="s">
        <v>202</v>
      </c>
      <c r="DW9" s="6" t="s">
        <v>203</v>
      </c>
      <c r="DX9" s="6" t="s">
        <v>204</v>
      </c>
      <c r="DY9" s="6" t="s">
        <v>205</v>
      </c>
      <c r="DZ9" s="6" t="s">
        <v>206</v>
      </c>
      <c r="EA9" s="6" t="s">
        <v>207</v>
      </c>
      <c r="EB9" s="6" t="s">
        <v>208</v>
      </c>
      <c r="EC9" s="6" t="s">
        <v>209</v>
      </c>
      <c r="ED9" s="6" t="s">
        <v>210</v>
      </c>
    </row>
    <row r="10" spans="1:134" x14ac:dyDescent="0.25">
      <c r="A10" s="2" t="s">
        <v>110</v>
      </c>
      <c r="B10" s="2">
        <v>2.5</v>
      </c>
      <c r="C10">
        <f>'Turbine DWP'!E12</f>
        <v>1</v>
      </c>
      <c r="D10">
        <f>'Turbine DWP'!G12</f>
        <v>3</v>
      </c>
      <c r="E10">
        <f>'Turbine DWP'!H12</f>
        <v>0</v>
      </c>
      <c r="F10">
        <f>'Turbine DWP'!I12</f>
        <v>0</v>
      </c>
      <c r="G10">
        <f>'Turbine DWP'!J12</f>
        <v>0</v>
      </c>
      <c r="H10">
        <f t="shared" ref="H10:H59" si="0">IF(C10&gt;B$3, 1, 0)</f>
        <v>1</v>
      </c>
      <c r="I10" s="3">
        <v>4.3676039999999999E-4</v>
      </c>
      <c r="J10">
        <f>'Turbine DWP calcs part 1'!O6</f>
        <v>0.205969701968515</v>
      </c>
      <c r="K10">
        <f>'Turbine DWP calcs part 1'!P6</f>
        <v>6.0148435564133303E-2</v>
      </c>
      <c r="L10">
        <f>'Turbine DWP calcs part 1'!Q6</f>
        <v>7.6813108013009404E-2</v>
      </c>
      <c r="M10">
        <f>'Turbine DWP calcs part 1'!R6</f>
        <v>4.3676040435814897E-4</v>
      </c>
      <c r="N10">
        <f>$H10*J10</f>
        <v>0.205969701968515</v>
      </c>
      <c r="O10">
        <f t="shared" ref="O10:Q25" si="1">$H10*K10</f>
        <v>6.0148435564133303E-2</v>
      </c>
      <c r="P10">
        <f t="shared" si="1"/>
        <v>7.6813108013009404E-2</v>
      </c>
      <c r="Q10">
        <f t="shared" si="1"/>
        <v>4.3676040435814897E-4</v>
      </c>
      <c r="R10">
        <f t="shared" ref="R10:R41" si="2">J10*$C10</f>
        <v>0.205969701968515</v>
      </c>
      <c r="S10">
        <f t="shared" ref="S10:S41" si="3">K10*$C10</f>
        <v>6.0148435564133303E-2</v>
      </c>
      <c r="T10">
        <f t="shared" ref="T10:T41" si="4">L10*$C10</f>
        <v>7.6813108013009404E-2</v>
      </c>
      <c r="U10">
        <f t="shared" ref="U10:U41" si="5">M10*$C10</f>
        <v>4.3676040435814897E-4</v>
      </c>
      <c r="V10">
        <f t="shared" ref="V10:V41" si="6">IF($C10&gt;0, D10/$C10, 0)</f>
        <v>3</v>
      </c>
      <c r="W10">
        <f t="shared" ref="W10:W41" si="7">IF($C10&gt;0, E10/$C10, 0)</f>
        <v>0</v>
      </c>
      <c r="X10">
        <f t="shared" ref="X10:X41" si="8">IF($C10&gt;0, F10/$C10, 0)</f>
        <v>0</v>
      </c>
      <c r="Y10">
        <f t="shared" ref="Y10:Y41" si="9">IF($C10&gt;0, G10/$C10, 0)</f>
        <v>0</v>
      </c>
      <c r="Z10">
        <f>V10/SUM(V$10:V$59)</f>
        <v>5.6603773584905662E-2</v>
      </c>
      <c r="AA10">
        <f t="shared" ref="AA10:AC25" si="10">W10/SUM(W$10:W$59)</f>
        <v>0</v>
      </c>
      <c r="AB10">
        <f t="shared" si="10"/>
        <v>0</v>
      </c>
      <c r="AC10">
        <f t="shared" si="10"/>
        <v>0</v>
      </c>
      <c r="AD10">
        <f>IF(SUM(D$10:D$59)&gt;=20, Z10,R10)</f>
        <v>5.6603773584905662E-2</v>
      </c>
      <c r="AE10">
        <f>IF(SUM(E$10:E$59)&gt;=20, AA10,S10)</f>
        <v>6.0148435564133303E-2</v>
      </c>
      <c r="AF10">
        <f>IF(SUM(F$10:F$59)&gt;=20, AB10,T10)</f>
        <v>7.6813108013009404E-2</v>
      </c>
      <c r="AG10">
        <f>IF(SUM(G$10:G$59)&gt;=20, AC10,U10)</f>
        <v>4.3676040435814897E-4</v>
      </c>
      <c r="AH10">
        <v>2</v>
      </c>
      <c r="AI10">
        <f>HLOOKUP('Turbine DWP'!$B$11,'Turbine DWP calcs part 2'!$AD$9:$AG$59,'Turbine DWP calcs part 2'!$AH10,FALSE)*'Turbine DWP'!L12</f>
        <v>7.6813108013009404E-2</v>
      </c>
      <c r="AJ10">
        <f>HLOOKUP('Turbine DWP'!$B$11,'Turbine DWP calcs part 2'!$AD$9:$AG$59,'Turbine DWP calcs part 2'!$AH10,FALSE)*'Turbine DWP'!M12</f>
        <v>7.6813108013009404E-2</v>
      </c>
      <c r="AK10">
        <f>HLOOKUP('Turbine DWP'!$B$11,'Turbine DWP calcs part 2'!$AD$9:$AG$59,'Turbine DWP calcs part 2'!$AH10,FALSE)*'Turbine DWP'!N12</f>
        <v>7.6813108013009404E-2</v>
      </c>
      <c r="AL10">
        <f>HLOOKUP('Turbine DWP'!$B$11,'Turbine DWP calcs part 2'!$AD$9:$AG$59,'Turbine DWP calcs part 2'!$AH10,FALSE)*'Turbine DWP'!O12</f>
        <v>7.6813108013009404E-2</v>
      </c>
      <c r="AM10">
        <f>HLOOKUP('Turbine DWP'!$B$11,'Turbine DWP calcs part 2'!$AD$9:$AG$59,'Turbine DWP calcs part 2'!$AH10,FALSE)*'Turbine DWP'!P12</f>
        <v>7.6813108013009404E-2</v>
      </c>
      <c r="AN10">
        <f>HLOOKUP('Turbine DWP'!$B$11,'Turbine DWP calcs part 2'!$AD$9:$AG$59,'Turbine DWP calcs part 2'!$AH10,FALSE)*'Turbine DWP'!Q12</f>
        <v>7.6813108013009404E-2</v>
      </c>
      <c r="AO10">
        <f>HLOOKUP('Turbine DWP'!$B$11,'Turbine DWP calcs part 2'!$AD$9:$AG$59,'Turbine DWP calcs part 2'!$AH10,FALSE)*'Turbine DWP'!R12</f>
        <v>7.6813108013009404E-2</v>
      </c>
      <c r="AP10">
        <f>HLOOKUP('Turbine DWP'!$B$11,'Turbine DWP calcs part 2'!$AD$9:$AG$59,'Turbine DWP calcs part 2'!$AH10,FALSE)*'Turbine DWP'!S12</f>
        <v>7.6813108013009404E-2</v>
      </c>
      <c r="AQ10">
        <f>HLOOKUP('Turbine DWP'!$B$11,'Turbine DWP calcs part 2'!$AD$9:$AG$59,'Turbine DWP calcs part 2'!$AH10,FALSE)*'Turbine DWP'!T12</f>
        <v>7.6813108013009404E-2</v>
      </c>
      <c r="AR10">
        <f>HLOOKUP('Turbine DWP'!$B$11,'Turbine DWP calcs part 2'!$AD$9:$AG$59,'Turbine DWP calcs part 2'!$AH10,FALSE)*'Turbine DWP'!U12</f>
        <v>7.6813108013009404E-2</v>
      </c>
      <c r="AS10">
        <f>HLOOKUP('Turbine DWP'!$B$11,'Turbine DWP calcs part 2'!$AD$9:$AG$59,'Turbine DWP calcs part 2'!$AH10,FALSE)*'Turbine DWP'!V12</f>
        <v>7.6813108013009404E-2</v>
      </c>
      <c r="AT10">
        <f>HLOOKUP('Turbine DWP'!$B$11,'Turbine DWP calcs part 2'!$AD$9:$AG$59,'Turbine DWP calcs part 2'!$AH10,FALSE)*'Turbine DWP'!W12</f>
        <v>7.6813108013009404E-2</v>
      </c>
      <c r="AU10">
        <f>HLOOKUP('Turbine DWP'!$B$11,'Turbine DWP calcs part 2'!$AD$9:$AG$59,'Turbine DWP calcs part 2'!$AH10,FALSE)*'Turbine DWP'!X12</f>
        <v>7.6813108013009404E-2</v>
      </c>
      <c r="AV10">
        <f>HLOOKUP('Turbine DWP'!$B$11,'Turbine DWP calcs part 2'!$AD$9:$AG$59,'Turbine DWP calcs part 2'!$AH10,FALSE)*'Turbine DWP'!Y12</f>
        <v>7.6813108013009404E-2</v>
      </c>
      <c r="AW10">
        <f>HLOOKUP('Turbine DWP'!$B$11,'Turbine DWP calcs part 2'!$AD$9:$AG$59,'Turbine DWP calcs part 2'!$AH10,FALSE)*'Turbine DWP'!Z12</f>
        <v>7.6813108013009404E-2</v>
      </c>
      <c r="AX10">
        <f>HLOOKUP('Turbine DWP'!$B$11,'Turbine DWP calcs part 2'!$AD$9:$AG$59,'Turbine DWP calcs part 2'!$AH10,FALSE)*'Turbine DWP'!AA12</f>
        <v>7.6813108013009404E-2</v>
      </c>
      <c r="AY10">
        <f>HLOOKUP('Turbine DWP'!$B$11,'Turbine DWP calcs part 2'!$AD$9:$AG$59,'Turbine DWP calcs part 2'!$AH10,FALSE)*'Turbine DWP'!AB12</f>
        <v>7.6813108013009404E-2</v>
      </c>
      <c r="AZ10">
        <f>HLOOKUP('Turbine DWP'!$B$11,'Turbine DWP calcs part 2'!$AD$9:$AG$59,'Turbine DWP calcs part 2'!$AH10,FALSE)*'Turbine DWP'!AC12</f>
        <v>7.6813108013009404E-2</v>
      </c>
      <c r="BA10">
        <f>HLOOKUP('Turbine DWP'!$B$11,'Turbine DWP calcs part 2'!$AD$9:$AG$59,'Turbine DWP calcs part 2'!$AH10,FALSE)*'Turbine DWP'!AD12</f>
        <v>7.6813108013009404E-2</v>
      </c>
      <c r="BB10">
        <f>HLOOKUP('Turbine DWP'!$B$11,'Turbine DWP calcs part 2'!$AD$9:$AG$59,'Turbine DWP calcs part 2'!$AH10,FALSE)*'Turbine DWP'!AE12</f>
        <v>7.6813108013009404E-2</v>
      </c>
      <c r="BC10">
        <f>HLOOKUP('Turbine DWP'!$B$11,'Turbine DWP calcs part 2'!$AD$9:$AG$59,'Turbine DWP calcs part 2'!$AH10,FALSE)*'Turbine DWP'!AF12</f>
        <v>7.6813108013009404E-2</v>
      </c>
      <c r="BD10">
        <f>HLOOKUP('Turbine DWP'!$B$11,'Turbine DWP calcs part 2'!$AD$9:$AG$59,'Turbine DWP calcs part 2'!$AH10,FALSE)*'Turbine DWP'!AG12</f>
        <v>7.6813108013009404E-2</v>
      </c>
      <c r="BE10">
        <f>HLOOKUP('Turbine DWP'!$B$11,'Turbine DWP calcs part 2'!$AD$9:$AG$59,'Turbine DWP calcs part 2'!$AH10,FALSE)*'Turbine DWP'!AH12</f>
        <v>7.6813108013009404E-2</v>
      </c>
      <c r="BF10">
        <f>HLOOKUP('Turbine DWP'!$B$11,'Turbine DWP calcs part 2'!$AD$9:$AG$59,'Turbine DWP calcs part 2'!$AH10,FALSE)*'Turbine DWP'!AI12</f>
        <v>0</v>
      </c>
      <c r="BG10">
        <f>HLOOKUP('Turbine DWP'!$B$11,'Turbine DWP calcs part 2'!$AD$9:$AG$59,'Turbine DWP calcs part 2'!$AH10,FALSE)*'Turbine DWP'!AJ12</f>
        <v>0</v>
      </c>
      <c r="BH10">
        <f>HLOOKUP('Turbine DWP'!$B$11,'Turbine DWP calcs part 2'!$AD$9:$AG$59,'Turbine DWP calcs part 2'!$AH10,FALSE)*'Turbine DWP'!AK12</f>
        <v>0</v>
      </c>
      <c r="BI10">
        <f>HLOOKUP('Turbine DWP'!$B$11,'Turbine DWP calcs part 2'!$AD$9:$AG$59,'Turbine DWP calcs part 2'!$AH10,FALSE)*'Turbine DWP'!AL12</f>
        <v>0</v>
      </c>
      <c r="BJ10">
        <f>HLOOKUP('Turbine DWP'!$B$11,'Turbine DWP calcs part 2'!$AD$9:$AG$59,'Turbine DWP calcs part 2'!$AH10,FALSE)*'Turbine DWP'!AM12</f>
        <v>0</v>
      </c>
      <c r="BK10">
        <f>HLOOKUP('Turbine DWP'!$B$11,'Turbine DWP calcs part 2'!$AD$9:$AG$59,'Turbine DWP calcs part 2'!$AH10,FALSE)*'Turbine DWP'!AN12</f>
        <v>0</v>
      </c>
      <c r="BL10">
        <f>HLOOKUP('Turbine DWP'!$B$11,'Turbine DWP calcs part 2'!$AD$9:$AG$59,'Turbine DWP calcs part 2'!$AH10,FALSE)*'Turbine DWP'!AO12</f>
        <v>0</v>
      </c>
      <c r="BM10">
        <f>HLOOKUP('Turbine DWP'!$B$11,'Turbine DWP calcs part 2'!$AD$9:$AG$59,'Turbine DWP calcs part 2'!$AH10,FALSE)*'Turbine DWP'!AP12</f>
        <v>0</v>
      </c>
      <c r="BN10">
        <f>HLOOKUP('Turbine DWP'!$B$11,'Turbine DWP calcs part 2'!$AD$9:$AG$59,'Turbine DWP calcs part 2'!$AH10,FALSE)*'Turbine DWP'!AQ12</f>
        <v>0</v>
      </c>
      <c r="BO10">
        <f>HLOOKUP('Turbine DWP'!$B$11,'Turbine DWP calcs part 2'!$AD$9:$AG$59,'Turbine DWP calcs part 2'!$AH10,FALSE)*'Turbine DWP'!AR12</f>
        <v>0</v>
      </c>
      <c r="BP10">
        <f>HLOOKUP('Turbine DWP'!$B$11,'Turbine DWP calcs part 2'!$AD$9:$AG$59,'Turbine DWP calcs part 2'!$AH10,FALSE)*'Turbine DWP'!AS12</f>
        <v>0</v>
      </c>
      <c r="BQ10">
        <f>HLOOKUP('Turbine DWP'!$B$11,'Turbine DWP calcs part 2'!$AD$9:$AG$59,'Turbine DWP calcs part 2'!$AH10,FALSE)*'Turbine DWP'!AT12</f>
        <v>0</v>
      </c>
      <c r="BR10">
        <f>HLOOKUP('Turbine DWP'!$B$11,'Turbine DWP calcs part 2'!$AD$9:$AG$59,'Turbine DWP calcs part 2'!$AH10,FALSE)*'Turbine DWP'!AU12</f>
        <v>0</v>
      </c>
      <c r="BS10">
        <f>HLOOKUP('Turbine DWP'!$B$11,'Turbine DWP calcs part 2'!$AD$9:$AG$59,'Turbine DWP calcs part 2'!$AH10,FALSE)*'Turbine DWP'!AV12</f>
        <v>0</v>
      </c>
      <c r="BT10">
        <f>HLOOKUP('Turbine DWP'!$B$11,'Turbine DWP calcs part 2'!$AD$9:$AG$59,'Turbine DWP calcs part 2'!$AH10,FALSE)*'Turbine DWP'!AW12</f>
        <v>0</v>
      </c>
      <c r="BU10">
        <f>HLOOKUP('Turbine DWP'!$B$11,'Turbine DWP calcs part 2'!$AD$9:$AG$59,'Turbine DWP calcs part 2'!$AH10,FALSE)*'Turbine DWP'!AX12</f>
        <v>0</v>
      </c>
      <c r="BV10">
        <f>HLOOKUP('Turbine DWP'!$B$11,'Turbine DWP calcs part 2'!$AD$9:$AG$59,'Turbine DWP calcs part 2'!$AH10,FALSE)*'Turbine DWP'!AY12</f>
        <v>0</v>
      </c>
      <c r="BW10">
        <f>HLOOKUP('Turbine DWP'!$B$11,'Turbine DWP calcs part 2'!$AD$9:$AG$59,'Turbine DWP calcs part 2'!$AH10,FALSE)*'Turbine DWP'!AZ12</f>
        <v>0</v>
      </c>
      <c r="BX10">
        <f>HLOOKUP('Turbine DWP'!$B$11,'Turbine DWP calcs part 2'!$AD$9:$AG$59,'Turbine DWP calcs part 2'!$AH10,FALSE)*'Turbine DWP'!BA12</f>
        <v>0</v>
      </c>
      <c r="BY10">
        <f>HLOOKUP('Turbine DWP'!$B$11,'Turbine DWP calcs part 2'!$AD$9:$AG$59,'Turbine DWP calcs part 2'!$AH10,FALSE)*'Turbine DWP'!BB12</f>
        <v>0</v>
      </c>
      <c r="BZ10">
        <f>HLOOKUP('Turbine DWP'!$B$11,'Turbine DWP calcs part 2'!$AD$9:$AG$59,'Turbine DWP calcs part 2'!$AH10,FALSE)*'Turbine DWP'!BC12</f>
        <v>0</v>
      </c>
      <c r="CA10">
        <f>HLOOKUP('Turbine DWP'!$B$11,'Turbine DWP calcs part 2'!$AD$9:$AG$59,'Turbine DWP calcs part 2'!$AH10,FALSE)*'Turbine DWP'!BD12</f>
        <v>0</v>
      </c>
      <c r="CB10">
        <f>HLOOKUP('Turbine DWP'!$B$11,'Turbine DWP calcs part 2'!$AD$9:$AG$59,'Turbine DWP calcs part 2'!$AH10,FALSE)*'Turbine DWP'!BE12</f>
        <v>0</v>
      </c>
      <c r="CC10">
        <f>HLOOKUP('Turbine DWP'!$B$11,'Turbine DWP calcs part 2'!$AD$9:$AG$59,'Turbine DWP calcs part 2'!$AH10,FALSE)*'Turbine DWP'!BF12</f>
        <v>0</v>
      </c>
      <c r="CD10">
        <f>HLOOKUP('Turbine DWP'!$B$11,'Turbine DWP calcs part 2'!$AD$9:$AG$59,'Turbine DWP calcs part 2'!$AH10,FALSE)*'Turbine DWP'!BG12</f>
        <v>0</v>
      </c>
      <c r="CE10">
        <f>HLOOKUP('Turbine DWP'!$B$11,'Turbine DWP calcs part 2'!$AD$9:$AG$59,'Turbine DWP calcs part 2'!$AH10,FALSE)*'Turbine DWP'!BH12</f>
        <v>0</v>
      </c>
      <c r="CF10">
        <f>HLOOKUP('Turbine DWP'!$B$11,'Turbine DWP calcs part 2'!$AD$9:$AG$59,'Turbine DWP calcs part 2'!$AH10,FALSE)*'Turbine DWP'!BI12</f>
        <v>0</v>
      </c>
      <c r="CG10">
        <f>HLOOKUP('Turbine DWP'!$B$11,'Turbine DWP calcs part 2'!$AD$9:$AG$59,'Turbine DWP calcs part 2'!$AH10,FALSE)*'Turbine DWP'!BJ12</f>
        <v>0</v>
      </c>
      <c r="CH10">
        <f>HLOOKUP('Turbine DWP'!$B$11,'Turbine DWP calcs part 2'!$AD$9:$AG$59,'Turbine DWP calcs part 2'!$AH10,FALSE)*'Turbine DWP'!BK12</f>
        <v>0</v>
      </c>
      <c r="CI10">
        <f>HLOOKUP('Turbine DWP'!$B$11,'Turbine DWP calcs part 2'!$AD$9:$AG$59,'Turbine DWP calcs part 2'!$AH10,FALSE)*'Turbine DWP'!BL12</f>
        <v>0</v>
      </c>
      <c r="CJ10">
        <f>HLOOKUP('Turbine DWP'!$B$11,'Turbine DWP calcs part 2'!$AD$9:$AG$59,'Turbine DWP calcs part 2'!$AH10,FALSE)*'Turbine DWP'!BM12</f>
        <v>0</v>
      </c>
      <c r="CK10">
        <f>HLOOKUP('Turbine DWP'!$B$11,'Turbine DWP calcs part 2'!$AD$9:$AG$59,'Turbine DWP calcs part 2'!$AH10,FALSE)*'Turbine DWP'!BN12</f>
        <v>0</v>
      </c>
      <c r="CL10">
        <f>HLOOKUP('Turbine DWP'!$B$11,'Turbine DWP calcs part 2'!$AD$9:$AG$59,'Turbine DWP calcs part 2'!$AH10,FALSE)*'Turbine DWP'!BO12</f>
        <v>0</v>
      </c>
      <c r="CM10">
        <f>HLOOKUP('Turbine DWP'!$B$11,'Turbine DWP calcs part 2'!$AD$9:$AG$59,'Turbine DWP calcs part 2'!$AH10,FALSE)*'Turbine DWP'!BP12</f>
        <v>0</v>
      </c>
      <c r="CN10">
        <f>HLOOKUP('Turbine DWP'!$B$11,'Turbine DWP calcs part 2'!$AD$9:$AG$59,'Turbine DWP calcs part 2'!$AH10,FALSE)*'Turbine DWP'!BQ12</f>
        <v>0</v>
      </c>
      <c r="CO10">
        <f>HLOOKUP('Turbine DWP'!$B$11,'Turbine DWP calcs part 2'!$AD$9:$AG$59,'Turbine DWP calcs part 2'!$AH10,FALSE)*'Turbine DWP'!BR12</f>
        <v>0</v>
      </c>
      <c r="CP10">
        <f>HLOOKUP('Turbine DWP'!$B$11,'Turbine DWP calcs part 2'!$AD$9:$AG$59,'Turbine DWP calcs part 2'!$AH10,FALSE)*'Turbine DWP'!BS12</f>
        <v>0</v>
      </c>
      <c r="CQ10">
        <f>HLOOKUP('Turbine DWP'!$B$11,'Turbine DWP calcs part 2'!$AD$9:$AG$59,'Turbine DWP calcs part 2'!$AH10,FALSE)*'Turbine DWP'!BT12</f>
        <v>0</v>
      </c>
      <c r="CR10">
        <f>HLOOKUP('Turbine DWP'!$B$11,'Turbine DWP calcs part 2'!$AD$9:$AG$59,'Turbine DWP calcs part 2'!$AH10,FALSE)*'Turbine DWP'!BU12</f>
        <v>0</v>
      </c>
      <c r="CS10">
        <f>HLOOKUP('Turbine DWP'!$B$11,'Turbine DWP calcs part 2'!$AD$9:$AG$59,'Turbine DWP calcs part 2'!$AH10,FALSE)*'Turbine DWP'!BV12</f>
        <v>0</v>
      </c>
      <c r="CT10">
        <f>HLOOKUP('Turbine DWP'!$B$11,'Turbine DWP calcs part 2'!$AD$9:$AG$59,'Turbine DWP calcs part 2'!$AH10,FALSE)*'Turbine DWP'!BW12</f>
        <v>0</v>
      </c>
      <c r="CU10">
        <f>HLOOKUP('Turbine DWP'!$B$11,'Turbine DWP calcs part 2'!$AD$9:$AG$59,'Turbine DWP calcs part 2'!$AH10,FALSE)*'Turbine DWP'!BX12</f>
        <v>0</v>
      </c>
      <c r="CV10">
        <f>HLOOKUP('Turbine DWP'!$B$11,'Turbine DWP calcs part 2'!$AD$9:$AG$59,'Turbine DWP calcs part 2'!$AH10,FALSE)*'Turbine DWP'!BY12</f>
        <v>0</v>
      </c>
      <c r="CW10">
        <f>HLOOKUP('Turbine DWP'!$B$11,'Turbine DWP calcs part 2'!$AD$9:$AG$59,'Turbine DWP calcs part 2'!$AH10,FALSE)*'Turbine DWP'!BZ12</f>
        <v>0</v>
      </c>
      <c r="CX10">
        <f>HLOOKUP('Turbine DWP'!$B$11,'Turbine DWP calcs part 2'!$AD$9:$AG$59,'Turbine DWP calcs part 2'!$AH10,FALSE)*'Turbine DWP'!CA12</f>
        <v>0</v>
      </c>
      <c r="CY10">
        <f>HLOOKUP('Turbine DWP'!$B$11,'Turbine DWP calcs part 2'!$AD$9:$AG$59,'Turbine DWP calcs part 2'!$AH10,FALSE)*'Turbine DWP'!CB12</f>
        <v>0</v>
      </c>
      <c r="CZ10">
        <f>HLOOKUP('Turbine DWP'!$B$11,'Turbine DWP calcs part 2'!$AD$9:$AG$59,'Turbine DWP calcs part 2'!$AH10,FALSE)*'Turbine DWP'!CC12</f>
        <v>0</v>
      </c>
      <c r="DA10">
        <f>HLOOKUP('Turbine DWP'!$B$11,'Turbine DWP calcs part 2'!$AD$9:$AG$59,'Turbine DWP calcs part 2'!$AH10,FALSE)*'Turbine DWP'!CD12</f>
        <v>0</v>
      </c>
      <c r="DB10">
        <f>HLOOKUP('Turbine DWP'!$B$11,'Turbine DWP calcs part 2'!$AD$9:$AG$59,'Turbine DWP calcs part 2'!$AH10,FALSE)*'Turbine DWP'!CE12</f>
        <v>0</v>
      </c>
      <c r="DC10">
        <f>HLOOKUP('Turbine DWP'!$B$11,'Turbine DWP calcs part 2'!$AD$9:$AG$59,'Turbine DWP calcs part 2'!$AH10,FALSE)*'Turbine DWP'!CF12</f>
        <v>0</v>
      </c>
      <c r="DD10">
        <f>HLOOKUP('Turbine DWP'!$B$11,'Turbine DWP calcs part 2'!$AD$9:$AG$59,'Turbine DWP calcs part 2'!$AH10,FALSE)*'Turbine DWP'!CG12</f>
        <v>0</v>
      </c>
      <c r="DE10">
        <f>HLOOKUP('Turbine DWP'!$B$11,'Turbine DWP calcs part 2'!$AD$9:$AG$59,'Turbine DWP calcs part 2'!$AH10,FALSE)*'Turbine DWP'!CH12</f>
        <v>0</v>
      </c>
      <c r="DF10">
        <f>HLOOKUP('Turbine DWP'!$B$11,'Turbine DWP calcs part 2'!$AD$9:$AG$59,'Turbine DWP calcs part 2'!$AH10,FALSE)*'Turbine DWP'!CI12</f>
        <v>0</v>
      </c>
      <c r="DG10">
        <f>HLOOKUP('Turbine DWP'!$B$11,'Turbine DWP calcs part 2'!$AD$9:$AG$59,'Turbine DWP calcs part 2'!$AH10,FALSE)*'Turbine DWP'!CJ12</f>
        <v>0</v>
      </c>
      <c r="DH10">
        <f>HLOOKUP('Turbine DWP'!$B$11,'Turbine DWP calcs part 2'!$AD$9:$AG$59,'Turbine DWP calcs part 2'!$AH10,FALSE)*'Turbine DWP'!CK12</f>
        <v>0</v>
      </c>
      <c r="DI10">
        <f>HLOOKUP('Turbine DWP'!$B$11,'Turbine DWP calcs part 2'!$AD$9:$AG$59,'Turbine DWP calcs part 2'!$AH10,FALSE)*'Turbine DWP'!CL12</f>
        <v>0</v>
      </c>
      <c r="DJ10">
        <f>HLOOKUP('Turbine DWP'!$B$11,'Turbine DWP calcs part 2'!$AD$9:$AG$59,'Turbine DWP calcs part 2'!$AH10,FALSE)*'Turbine DWP'!CM12</f>
        <v>0</v>
      </c>
      <c r="DK10">
        <f>HLOOKUP('Turbine DWP'!$B$11,'Turbine DWP calcs part 2'!$AD$9:$AG$59,'Turbine DWP calcs part 2'!$AH10,FALSE)*'Turbine DWP'!CN12</f>
        <v>0</v>
      </c>
      <c r="DL10">
        <f>HLOOKUP('Turbine DWP'!$B$11,'Turbine DWP calcs part 2'!$AD$9:$AG$59,'Turbine DWP calcs part 2'!$AH10,FALSE)*'Turbine DWP'!CO12</f>
        <v>0</v>
      </c>
      <c r="DM10">
        <f>HLOOKUP('Turbine DWP'!$B$11,'Turbine DWP calcs part 2'!$AD$9:$AG$59,'Turbine DWP calcs part 2'!$AH10,FALSE)*'Turbine DWP'!CP12</f>
        <v>0</v>
      </c>
      <c r="DN10">
        <f>HLOOKUP('Turbine DWP'!$B$11,'Turbine DWP calcs part 2'!$AD$9:$AG$59,'Turbine DWP calcs part 2'!$AH10,FALSE)*'Turbine DWP'!CQ12</f>
        <v>0</v>
      </c>
      <c r="DO10">
        <f>HLOOKUP('Turbine DWP'!$B$11,'Turbine DWP calcs part 2'!$AD$9:$AG$59,'Turbine DWP calcs part 2'!$AH10,FALSE)*'Turbine DWP'!CR12</f>
        <v>0</v>
      </c>
      <c r="DP10">
        <f>HLOOKUP('Turbine DWP'!$B$11,'Turbine DWP calcs part 2'!$AD$9:$AG$59,'Turbine DWP calcs part 2'!$AH10,FALSE)*'Turbine DWP'!CS12</f>
        <v>0</v>
      </c>
      <c r="DQ10">
        <f>HLOOKUP('Turbine DWP'!$B$11,'Turbine DWP calcs part 2'!$AD$9:$AG$59,'Turbine DWP calcs part 2'!$AH10,FALSE)*'Turbine DWP'!CT12</f>
        <v>0</v>
      </c>
      <c r="DR10">
        <f>HLOOKUP('Turbine DWP'!$B$11,'Turbine DWP calcs part 2'!$AD$9:$AG$59,'Turbine DWP calcs part 2'!$AH10,FALSE)*'Turbine DWP'!CU12</f>
        <v>0</v>
      </c>
      <c r="DS10">
        <f>HLOOKUP('Turbine DWP'!$B$11,'Turbine DWP calcs part 2'!$AD$9:$AG$59,'Turbine DWP calcs part 2'!$AH10,FALSE)*'Turbine DWP'!CV12</f>
        <v>0</v>
      </c>
      <c r="DT10">
        <f>HLOOKUP('Turbine DWP'!$B$11,'Turbine DWP calcs part 2'!$AD$9:$AG$59,'Turbine DWP calcs part 2'!$AH10,FALSE)*'Turbine DWP'!CW12</f>
        <v>0</v>
      </c>
      <c r="DU10">
        <f>HLOOKUP('Turbine DWP'!$B$11,'Turbine DWP calcs part 2'!$AD$9:$AG$59,'Turbine DWP calcs part 2'!$AH10,FALSE)*'Turbine DWP'!CX12</f>
        <v>0</v>
      </c>
      <c r="DV10">
        <f>HLOOKUP('Turbine DWP'!$B$11,'Turbine DWP calcs part 2'!$AD$9:$AG$59,'Turbine DWP calcs part 2'!$AH10,FALSE)*'Turbine DWP'!CY12</f>
        <v>0</v>
      </c>
      <c r="DW10">
        <f>HLOOKUP('Turbine DWP'!$B$11,'Turbine DWP calcs part 2'!$AD$9:$AG$59,'Turbine DWP calcs part 2'!$AH10,FALSE)*'Turbine DWP'!CZ12</f>
        <v>0</v>
      </c>
      <c r="DX10">
        <f>HLOOKUP('Turbine DWP'!$B$11,'Turbine DWP calcs part 2'!$AD$9:$AG$59,'Turbine DWP calcs part 2'!$AH10,FALSE)*'Turbine DWP'!DA12</f>
        <v>0</v>
      </c>
      <c r="DY10">
        <f>HLOOKUP('Turbine DWP'!$B$11,'Turbine DWP calcs part 2'!$AD$9:$AG$59,'Turbine DWP calcs part 2'!$AH10,FALSE)*'Turbine DWP'!DB12</f>
        <v>0</v>
      </c>
      <c r="DZ10">
        <f>HLOOKUP('Turbine DWP'!$B$11,'Turbine DWP calcs part 2'!$AD$9:$AG$59,'Turbine DWP calcs part 2'!$AH10,FALSE)*'Turbine DWP'!DC12</f>
        <v>0</v>
      </c>
      <c r="EA10">
        <f>HLOOKUP('Turbine DWP'!$B$11,'Turbine DWP calcs part 2'!$AD$9:$AG$59,'Turbine DWP calcs part 2'!$AH10,FALSE)*'Turbine DWP'!DD12</f>
        <v>0</v>
      </c>
      <c r="EB10">
        <f>HLOOKUP('Turbine DWP'!$B$11,'Turbine DWP calcs part 2'!$AD$9:$AG$59,'Turbine DWP calcs part 2'!$AH10,FALSE)*'Turbine DWP'!DE12</f>
        <v>0</v>
      </c>
      <c r="EC10">
        <f>HLOOKUP('Turbine DWP'!$B$11,'Turbine DWP calcs part 2'!$AD$9:$AG$59,'Turbine DWP calcs part 2'!$AH10,FALSE)*'Turbine DWP'!DF12</f>
        <v>0</v>
      </c>
      <c r="ED10">
        <f>HLOOKUP('Turbine DWP'!$B$11,'Turbine DWP calcs part 2'!$AD$9:$AG$59,'Turbine DWP calcs part 2'!$AH10,FALSE)*'Turbine DWP'!DG12</f>
        <v>0</v>
      </c>
    </row>
    <row r="11" spans="1:134" x14ac:dyDescent="0.25">
      <c r="A11" s="2" t="s">
        <v>109</v>
      </c>
      <c r="B11" s="2">
        <v>7.5</v>
      </c>
      <c r="C11">
        <f>'Turbine DWP'!E13</f>
        <v>1</v>
      </c>
      <c r="D11">
        <f>'Turbine DWP'!G13</f>
        <v>5</v>
      </c>
      <c r="E11">
        <f>'Turbine DWP'!H13</f>
        <v>0</v>
      </c>
      <c r="F11">
        <f>'Turbine DWP'!I13</f>
        <v>2</v>
      </c>
      <c r="G11">
        <f>'Turbine DWP'!J13</f>
        <v>1</v>
      </c>
      <c r="H11">
        <f t="shared" si="0"/>
        <v>1</v>
      </c>
      <c r="I11" s="3">
        <v>4.5589363999999997E-3</v>
      </c>
      <c r="J11">
        <f>'Turbine DWP calcs part 1'!O7</f>
        <v>0.14085110728004002</v>
      </c>
      <c r="K11">
        <f>'Turbine DWP calcs part 1'!P7</f>
        <v>4.9781323571715698E-2</v>
      </c>
      <c r="L11">
        <f>'Turbine DWP calcs part 1'!Q7</f>
        <v>6.5323565323565605E-2</v>
      </c>
      <c r="M11">
        <f>'Turbine DWP calcs part 1'!R7</f>
        <v>4.5589364209795607E-3</v>
      </c>
      <c r="N11">
        <f t="shared" ref="N11:N59" si="11">$H11*J11</f>
        <v>0.14085110728004002</v>
      </c>
      <c r="O11">
        <f t="shared" si="1"/>
        <v>4.9781323571715698E-2</v>
      </c>
      <c r="P11">
        <f t="shared" si="1"/>
        <v>6.5323565323565605E-2</v>
      </c>
      <c r="Q11">
        <f t="shared" si="1"/>
        <v>4.5589364209795607E-3</v>
      </c>
      <c r="R11">
        <f t="shared" si="2"/>
        <v>0.14085110728004002</v>
      </c>
      <c r="S11">
        <f t="shared" si="3"/>
        <v>4.9781323571715698E-2</v>
      </c>
      <c r="T11">
        <f t="shared" si="4"/>
        <v>6.5323565323565605E-2</v>
      </c>
      <c r="U11">
        <f t="shared" si="5"/>
        <v>4.5589364209795607E-3</v>
      </c>
      <c r="V11">
        <f t="shared" si="6"/>
        <v>5</v>
      </c>
      <c r="W11">
        <f t="shared" si="7"/>
        <v>0</v>
      </c>
      <c r="X11">
        <f t="shared" si="8"/>
        <v>2</v>
      </c>
      <c r="Y11">
        <f t="shared" si="9"/>
        <v>1</v>
      </c>
      <c r="Z11">
        <f t="shared" ref="Z11:Z59" si="12">V11/SUM(V$10:V$59)</f>
        <v>9.4339622641509441E-2</v>
      </c>
      <c r="AA11">
        <f t="shared" si="10"/>
        <v>0</v>
      </c>
      <c r="AB11">
        <f t="shared" si="10"/>
        <v>0.15384615384615385</v>
      </c>
      <c r="AC11">
        <f t="shared" si="10"/>
        <v>0.125</v>
      </c>
      <c r="AD11">
        <f t="shared" ref="AD11:AD59" si="13">IF(SUM(D$10:D$59)&gt;=20, Z11,R11)</f>
        <v>9.4339622641509441E-2</v>
      </c>
      <c r="AE11">
        <f t="shared" ref="AE11:AE59" si="14">IF(SUM(E$10:E$59)&gt;=20, AA11,S11)</f>
        <v>4.9781323571715698E-2</v>
      </c>
      <c r="AF11">
        <f t="shared" ref="AF11:AF59" si="15">IF(SUM(F$10:F$59)&gt;=20, AB11,T11)</f>
        <v>6.5323565323565605E-2</v>
      </c>
      <c r="AG11">
        <f t="shared" ref="AG11:AG59" si="16">IF(SUM(G$10:G$59)&gt;=20, AC11,U11)</f>
        <v>4.5589364209795607E-3</v>
      </c>
      <c r="AH11">
        <v>3</v>
      </c>
      <c r="AI11">
        <f>HLOOKUP('Turbine DWP'!$B$11,'Turbine DWP calcs part 2'!$AD$9:$AG$59,'Turbine DWP calcs part 2'!$AH11,FALSE)*'Turbine DWP'!L13</f>
        <v>6.5323565323565605E-2</v>
      </c>
      <c r="AJ11">
        <f>HLOOKUP('Turbine DWP'!$B$11,'Turbine DWP calcs part 2'!$AD$9:$AG$59,'Turbine DWP calcs part 2'!$AH11,FALSE)*'Turbine DWP'!M13</f>
        <v>6.5323565323565605E-2</v>
      </c>
      <c r="AK11">
        <f>HLOOKUP('Turbine DWP'!$B$11,'Turbine DWP calcs part 2'!$AD$9:$AG$59,'Turbine DWP calcs part 2'!$AH11,FALSE)*'Turbine DWP'!N13</f>
        <v>6.5323565323565605E-2</v>
      </c>
      <c r="AL11">
        <f>HLOOKUP('Turbine DWP'!$B$11,'Turbine DWP calcs part 2'!$AD$9:$AG$59,'Turbine DWP calcs part 2'!$AH11,FALSE)*'Turbine DWP'!O13</f>
        <v>6.5323565323565605E-2</v>
      </c>
      <c r="AM11">
        <f>HLOOKUP('Turbine DWP'!$B$11,'Turbine DWP calcs part 2'!$AD$9:$AG$59,'Turbine DWP calcs part 2'!$AH11,FALSE)*'Turbine DWP'!P13</f>
        <v>6.5323565323565605E-2</v>
      </c>
      <c r="AN11">
        <f>HLOOKUP('Turbine DWP'!$B$11,'Turbine DWP calcs part 2'!$AD$9:$AG$59,'Turbine DWP calcs part 2'!$AH11,FALSE)*'Turbine DWP'!Q13</f>
        <v>6.5323565323565605E-2</v>
      </c>
      <c r="AO11">
        <f>HLOOKUP('Turbine DWP'!$B$11,'Turbine DWP calcs part 2'!$AD$9:$AG$59,'Turbine DWP calcs part 2'!$AH11,FALSE)*'Turbine DWP'!R13</f>
        <v>6.5323565323565605E-2</v>
      </c>
      <c r="AP11">
        <f>HLOOKUP('Turbine DWP'!$B$11,'Turbine DWP calcs part 2'!$AD$9:$AG$59,'Turbine DWP calcs part 2'!$AH11,FALSE)*'Turbine DWP'!S13</f>
        <v>6.5323565323565605E-2</v>
      </c>
      <c r="AQ11">
        <f>HLOOKUP('Turbine DWP'!$B$11,'Turbine DWP calcs part 2'!$AD$9:$AG$59,'Turbine DWP calcs part 2'!$AH11,FALSE)*'Turbine DWP'!T13</f>
        <v>6.5323565323565605E-2</v>
      </c>
      <c r="AR11">
        <f>HLOOKUP('Turbine DWP'!$B$11,'Turbine DWP calcs part 2'!$AD$9:$AG$59,'Turbine DWP calcs part 2'!$AH11,FALSE)*'Turbine DWP'!U13</f>
        <v>6.5323565323565605E-2</v>
      </c>
      <c r="AS11">
        <f>HLOOKUP('Turbine DWP'!$B$11,'Turbine DWP calcs part 2'!$AD$9:$AG$59,'Turbine DWP calcs part 2'!$AH11,FALSE)*'Turbine DWP'!V13</f>
        <v>6.5323565323565605E-2</v>
      </c>
      <c r="AT11">
        <f>HLOOKUP('Turbine DWP'!$B$11,'Turbine DWP calcs part 2'!$AD$9:$AG$59,'Turbine DWP calcs part 2'!$AH11,FALSE)*'Turbine DWP'!W13</f>
        <v>6.5323565323565605E-2</v>
      </c>
      <c r="AU11">
        <f>HLOOKUP('Turbine DWP'!$B$11,'Turbine DWP calcs part 2'!$AD$9:$AG$59,'Turbine DWP calcs part 2'!$AH11,FALSE)*'Turbine DWP'!X13</f>
        <v>6.5323565323565605E-2</v>
      </c>
      <c r="AV11">
        <f>HLOOKUP('Turbine DWP'!$B$11,'Turbine DWP calcs part 2'!$AD$9:$AG$59,'Turbine DWP calcs part 2'!$AH11,FALSE)*'Turbine DWP'!Y13</f>
        <v>6.5323565323565605E-2</v>
      </c>
      <c r="AW11">
        <f>HLOOKUP('Turbine DWP'!$B$11,'Turbine DWP calcs part 2'!$AD$9:$AG$59,'Turbine DWP calcs part 2'!$AH11,FALSE)*'Turbine DWP'!Z13</f>
        <v>6.5323565323565605E-2</v>
      </c>
      <c r="AX11">
        <f>HLOOKUP('Turbine DWP'!$B$11,'Turbine DWP calcs part 2'!$AD$9:$AG$59,'Turbine DWP calcs part 2'!$AH11,FALSE)*'Turbine DWP'!AA13</f>
        <v>6.5323565323565605E-2</v>
      </c>
      <c r="AY11">
        <f>HLOOKUP('Turbine DWP'!$B$11,'Turbine DWP calcs part 2'!$AD$9:$AG$59,'Turbine DWP calcs part 2'!$AH11,FALSE)*'Turbine DWP'!AB13</f>
        <v>6.5323565323565605E-2</v>
      </c>
      <c r="AZ11">
        <f>HLOOKUP('Turbine DWP'!$B$11,'Turbine DWP calcs part 2'!$AD$9:$AG$59,'Turbine DWP calcs part 2'!$AH11,FALSE)*'Turbine DWP'!AC13</f>
        <v>6.5323565323565605E-2</v>
      </c>
      <c r="BA11">
        <f>HLOOKUP('Turbine DWP'!$B$11,'Turbine DWP calcs part 2'!$AD$9:$AG$59,'Turbine DWP calcs part 2'!$AH11,FALSE)*'Turbine DWP'!AD13</f>
        <v>6.5323565323565605E-2</v>
      </c>
      <c r="BB11">
        <f>HLOOKUP('Turbine DWP'!$B$11,'Turbine DWP calcs part 2'!$AD$9:$AG$59,'Turbine DWP calcs part 2'!$AH11,FALSE)*'Turbine DWP'!AE13</f>
        <v>6.5323565323565605E-2</v>
      </c>
      <c r="BC11">
        <f>HLOOKUP('Turbine DWP'!$B$11,'Turbine DWP calcs part 2'!$AD$9:$AG$59,'Turbine DWP calcs part 2'!$AH11,FALSE)*'Turbine DWP'!AF13</f>
        <v>6.5323565323565605E-2</v>
      </c>
      <c r="BD11">
        <f>HLOOKUP('Turbine DWP'!$B$11,'Turbine DWP calcs part 2'!$AD$9:$AG$59,'Turbine DWP calcs part 2'!$AH11,FALSE)*'Turbine DWP'!AG13</f>
        <v>6.5323565323565605E-2</v>
      </c>
      <c r="BE11">
        <f>HLOOKUP('Turbine DWP'!$B$11,'Turbine DWP calcs part 2'!$AD$9:$AG$59,'Turbine DWP calcs part 2'!$AH11,FALSE)*'Turbine DWP'!AH13</f>
        <v>6.5323565323565605E-2</v>
      </c>
      <c r="BF11">
        <f>HLOOKUP('Turbine DWP'!$B$11,'Turbine DWP calcs part 2'!$AD$9:$AG$59,'Turbine DWP calcs part 2'!$AH11,FALSE)*'Turbine DWP'!AI13</f>
        <v>0</v>
      </c>
      <c r="BG11">
        <f>HLOOKUP('Turbine DWP'!$B$11,'Turbine DWP calcs part 2'!$AD$9:$AG$59,'Turbine DWP calcs part 2'!$AH11,FALSE)*'Turbine DWP'!AJ13</f>
        <v>0</v>
      </c>
      <c r="BH11">
        <f>HLOOKUP('Turbine DWP'!$B$11,'Turbine DWP calcs part 2'!$AD$9:$AG$59,'Turbine DWP calcs part 2'!$AH11,FALSE)*'Turbine DWP'!AK13</f>
        <v>0</v>
      </c>
      <c r="BI11">
        <f>HLOOKUP('Turbine DWP'!$B$11,'Turbine DWP calcs part 2'!$AD$9:$AG$59,'Turbine DWP calcs part 2'!$AH11,FALSE)*'Turbine DWP'!AL13</f>
        <v>0</v>
      </c>
      <c r="BJ11">
        <f>HLOOKUP('Turbine DWP'!$B$11,'Turbine DWP calcs part 2'!$AD$9:$AG$59,'Turbine DWP calcs part 2'!$AH11,FALSE)*'Turbine DWP'!AM13</f>
        <v>0</v>
      </c>
      <c r="BK11">
        <f>HLOOKUP('Turbine DWP'!$B$11,'Turbine DWP calcs part 2'!$AD$9:$AG$59,'Turbine DWP calcs part 2'!$AH11,FALSE)*'Turbine DWP'!AN13</f>
        <v>0</v>
      </c>
      <c r="BL11">
        <f>HLOOKUP('Turbine DWP'!$B$11,'Turbine DWP calcs part 2'!$AD$9:$AG$59,'Turbine DWP calcs part 2'!$AH11,FALSE)*'Turbine DWP'!AO13</f>
        <v>0</v>
      </c>
      <c r="BM11">
        <f>HLOOKUP('Turbine DWP'!$B$11,'Turbine DWP calcs part 2'!$AD$9:$AG$59,'Turbine DWP calcs part 2'!$AH11,FALSE)*'Turbine DWP'!AP13</f>
        <v>0</v>
      </c>
      <c r="BN11">
        <f>HLOOKUP('Turbine DWP'!$B$11,'Turbine DWP calcs part 2'!$AD$9:$AG$59,'Turbine DWP calcs part 2'!$AH11,FALSE)*'Turbine DWP'!AQ13</f>
        <v>0</v>
      </c>
      <c r="BO11">
        <f>HLOOKUP('Turbine DWP'!$B$11,'Turbine DWP calcs part 2'!$AD$9:$AG$59,'Turbine DWP calcs part 2'!$AH11,FALSE)*'Turbine DWP'!AR13</f>
        <v>0</v>
      </c>
      <c r="BP11">
        <f>HLOOKUP('Turbine DWP'!$B$11,'Turbine DWP calcs part 2'!$AD$9:$AG$59,'Turbine DWP calcs part 2'!$AH11,FALSE)*'Turbine DWP'!AS13</f>
        <v>0</v>
      </c>
      <c r="BQ11">
        <f>HLOOKUP('Turbine DWP'!$B$11,'Turbine DWP calcs part 2'!$AD$9:$AG$59,'Turbine DWP calcs part 2'!$AH11,FALSE)*'Turbine DWP'!AT13</f>
        <v>0</v>
      </c>
      <c r="BR11">
        <f>HLOOKUP('Turbine DWP'!$B$11,'Turbine DWP calcs part 2'!$AD$9:$AG$59,'Turbine DWP calcs part 2'!$AH11,FALSE)*'Turbine DWP'!AU13</f>
        <v>0</v>
      </c>
      <c r="BS11">
        <f>HLOOKUP('Turbine DWP'!$B$11,'Turbine DWP calcs part 2'!$AD$9:$AG$59,'Turbine DWP calcs part 2'!$AH11,FALSE)*'Turbine DWP'!AV13</f>
        <v>0</v>
      </c>
      <c r="BT11">
        <f>HLOOKUP('Turbine DWP'!$B$11,'Turbine DWP calcs part 2'!$AD$9:$AG$59,'Turbine DWP calcs part 2'!$AH11,FALSE)*'Turbine DWP'!AW13</f>
        <v>0</v>
      </c>
      <c r="BU11">
        <f>HLOOKUP('Turbine DWP'!$B$11,'Turbine DWP calcs part 2'!$AD$9:$AG$59,'Turbine DWP calcs part 2'!$AH11,FALSE)*'Turbine DWP'!AX13</f>
        <v>0</v>
      </c>
      <c r="BV11">
        <f>HLOOKUP('Turbine DWP'!$B$11,'Turbine DWP calcs part 2'!$AD$9:$AG$59,'Turbine DWP calcs part 2'!$AH11,FALSE)*'Turbine DWP'!AY13</f>
        <v>0</v>
      </c>
      <c r="BW11">
        <f>HLOOKUP('Turbine DWP'!$B$11,'Turbine DWP calcs part 2'!$AD$9:$AG$59,'Turbine DWP calcs part 2'!$AH11,FALSE)*'Turbine DWP'!AZ13</f>
        <v>0</v>
      </c>
      <c r="BX11">
        <f>HLOOKUP('Turbine DWP'!$B$11,'Turbine DWP calcs part 2'!$AD$9:$AG$59,'Turbine DWP calcs part 2'!$AH11,FALSE)*'Turbine DWP'!BA13</f>
        <v>0</v>
      </c>
      <c r="BY11">
        <f>HLOOKUP('Turbine DWP'!$B$11,'Turbine DWP calcs part 2'!$AD$9:$AG$59,'Turbine DWP calcs part 2'!$AH11,FALSE)*'Turbine DWP'!BB13</f>
        <v>0</v>
      </c>
      <c r="BZ11">
        <f>HLOOKUP('Turbine DWP'!$B$11,'Turbine DWP calcs part 2'!$AD$9:$AG$59,'Turbine DWP calcs part 2'!$AH11,FALSE)*'Turbine DWP'!BC13</f>
        <v>0</v>
      </c>
      <c r="CA11">
        <f>HLOOKUP('Turbine DWP'!$B$11,'Turbine DWP calcs part 2'!$AD$9:$AG$59,'Turbine DWP calcs part 2'!$AH11,FALSE)*'Turbine DWP'!BD13</f>
        <v>0</v>
      </c>
      <c r="CB11">
        <f>HLOOKUP('Turbine DWP'!$B$11,'Turbine DWP calcs part 2'!$AD$9:$AG$59,'Turbine DWP calcs part 2'!$AH11,FALSE)*'Turbine DWP'!BE13</f>
        <v>0</v>
      </c>
      <c r="CC11">
        <f>HLOOKUP('Turbine DWP'!$B$11,'Turbine DWP calcs part 2'!$AD$9:$AG$59,'Turbine DWP calcs part 2'!$AH11,FALSE)*'Turbine DWP'!BF13</f>
        <v>0</v>
      </c>
      <c r="CD11">
        <f>HLOOKUP('Turbine DWP'!$B$11,'Turbine DWP calcs part 2'!$AD$9:$AG$59,'Turbine DWP calcs part 2'!$AH11,FALSE)*'Turbine DWP'!BG13</f>
        <v>0</v>
      </c>
      <c r="CE11">
        <f>HLOOKUP('Turbine DWP'!$B$11,'Turbine DWP calcs part 2'!$AD$9:$AG$59,'Turbine DWP calcs part 2'!$AH11,FALSE)*'Turbine DWP'!BH13</f>
        <v>0</v>
      </c>
      <c r="CF11">
        <f>HLOOKUP('Turbine DWP'!$B$11,'Turbine DWP calcs part 2'!$AD$9:$AG$59,'Turbine DWP calcs part 2'!$AH11,FALSE)*'Turbine DWP'!BI13</f>
        <v>0</v>
      </c>
      <c r="CG11">
        <f>HLOOKUP('Turbine DWP'!$B$11,'Turbine DWP calcs part 2'!$AD$9:$AG$59,'Turbine DWP calcs part 2'!$AH11,FALSE)*'Turbine DWP'!BJ13</f>
        <v>0</v>
      </c>
      <c r="CH11">
        <f>HLOOKUP('Turbine DWP'!$B$11,'Turbine DWP calcs part 2'!$AD$9:$AG$59,'Turbine DWP calcs part 2'!$AH11,FALSE)*'Turbine DWP'!BK13</f>
        <v>0</v>
      </c>
      <c r="CI11">
        <f>HLOOKUP('Turbine DWP'!$B$11,'Turbine DWP calcs part 2'!$AD$9:$AG$59,'Turbine DWP calcs part 2'!$AH11,FALSE)*'Turbine DWP'!BL13</f>
        <v>0</v>
      </c>
      <c r="CJ11">
        <f>HLOOKUP('Turbine DWP'!$B$11,'Turbine DWP calcs part 2'!$AD$9:$AG$59,'Turbine DWP calcs part 2'!$AH11,FALSE)*'Turbine DWP'!BM13</f>
        <v>0</v>
      </c>
      <c r="CK11">
        <f>HLOOKUP('Turbine DWP'!$B$11,'Turbine DWP calcs part 2'!$AD$9:$AG$59,'Turbine DWP calcs part 2'!$AH11,FALSE)*'Turbine DWP'!BN13</f>
        <v>0</v>
      </c>
      <c r="CL11">
        <f>HLOOKUP('Turbine DWP'!$B$11,'Turbine DWP calcs part 2'!$AD$9:$AG$59,'Turbine DWP calcs part 2'!$AH11,FALSE)*'Turbine DWP'!BO13</f>
        <v>0</v>
      </c>
      <c r="CM11">
        <f>HLOOKUP('Turbine DWP'!$B$11,'Turbine DWP calcs part 2'!$AD$9:$AG$59,'Turbine DWP calcs part 2'!$AH11,FALSE)*'Turbine DWP'!BP13</f>
        <v>0</v>
      </c>
      <c r="CN11">
        <f>HLOOKUP('Turbine DWP'!$B$11,'Turbine DWP calcs part 2'!$AD$9:$AG$59,'Turbine DWP calcs part 2'!$AH11,FALSE)*'Turbine DWP'!BQ13</f>
        <v>0</v>
      </c>
      <c r="CO11">
        <f>HLOOKUP('Turbine DWP'!$B$11,'Turbine DWP calcs part 2'!$AD$9:$AG$59,'Turbine DWP calcs part 2'!$AH11,FALSE)*'Turbine DWP'!BR13</f>
        <v>0</v>
      </c>
      <c r="CP11">
        <f>HLOOKUP('Turbine DWP'!$B$11,'Turbine DWP calcs part 2'!$AD$9:$AG$59,'Turbine DWP calcs part 2'!$AH11,FALSE)*'Turbine DWP'!BS13</f>
        <v>0</v>
      </c>
      <c r="CQ11">
        <f>HLOOKUP('Turbine DWP'!$B$11,'Turbine DWP calcs part 2'!$AD$9:$AG$59,'Turbine DWP calcs part 2'!$AH11,FALSE)*'Turbine DWP'!BT13</f>
        <v>0</v>
      </c>
      <c r="CR11">
        <f>HLOOKUP('Turbine DWP'!$B$11,'Turbine DWP calcs part 2'!$AD$9:$AG$59,'Turbine DWP calcs part 2'!$AH11,FALSE)*'Turbine DWP'!BU13</f>
        <v>0</v>
      </c>
      <c r="CS11">
        <f>HLOOKUP('Turbine DWP'!$B$11,'Turbine DWP calcs part 2'!$AD$9:$AG$59,'Turbine DWP calcs part 2'!$AH11,FALSE)*'Turbine DWP'!BV13</f>
        <v>0</v>
      </c>
      <c r="CT11">
        <f>HLOOKUP('Turbine DWP'!$B$11,'Turbine DWP calcs part 2'!$AD$9:$AG$59,'Turbine DWP calcs part 2'!$AH11,FALSE)*'Turbine DWP'!BW13</f>
        <v>0</v>
      </c>
      <c r="CU11">
        <f>HLOOKUP('Turbine DWP'!$B$11,'Turbine DWP calcs part 2'!$AD$9:$AG$59,'Turbine DWP calcs part 2'!$AH11,FALSE)*'Turbine DWP'!BX13</f>
        <v>0</v>
      </c>
      <c r="CV11">
        <f>HLOOKUP('Turbine DWP'!$B$11,'Turbine DWP calcs part 2'!$AD$9:$AG$59,'Turbine DWP calcs part 2'!$AH11,FALSE)*'Turbine DWP'!BY13</f>
        <v>0</v>
      </c>
      <c r="CW11">
        <f>HLOOKUP('Turbine DWP'!$B$11,'Turbine DWP calcs part 2'!$AD$9:$AG$59,'Turbine DWP calcs part 2'!$AH11,FALSE)*'Turbine DWP'!BZ13</f>
        <v>0</v>
      </c>
      <c r="CX11">
        <f>HLOOKUP('Turbine DWP'!$B$11,'Turbine DWP calcs part 2'!$AD$9:$AG$59,'Turbine DWP calcs part 2'!$AH11,FALSE)*'Turbine DWP'!CA13</f>
        <v>0</v>
      </c>
      <c r="CY11">
        <f>HLOOKUP('Turbine DWP'!$B$11,'Turbine DWP calcs part 2'!$AD$9:$AG$59,'Turbine DWP calcs part 2'!$AH11,FALSE)*'Turbine DWP'!CB13</f>
        <v>0</v>
      </c>
      <c r="CZ11">
        <f>HLOOKUP('Turbine DWP'!$B$11,'Turbine DWP calcs part 2'!$AD$9:$AG$59,'Turbine DWP calcs part 2'!$AH11,FALSE)*'Turbine DWP'!CC13</f>
        <v>0</v>
      </c>
      <c r="DA11">
        <f>HLOOKUP('Turbine DWP'!$B$11,'Turbine DWP calcs part 2'!$AD$9:$AG$59,'Turbine DWP calcs part 2'!$AH11,FALSE)*'Turbine DWP'!CD13</f>
        <v>0</v>
      </c>
      <c r="DB11">
        <f>HLOOKUP('Turbine DWP'!$B$11,'Turbine DWP calcs part 2'!$AD$9:$AG$59,'Turbine DWP calcs part 2'!$AH11,FALSE)*'Turbine DWP'!CE13</f>
        <v>0</v>
      </c>
      <c r="DC11">
        <f>HLOOKUP('Turbine DWP'!$B$11,'Turbine DWP calcs part 2'!$AD$9:$AG$59,'Turbine DWP calcs part 2'!$AH11,FALSE)*'Turbine DWP'!CF13</f>
        <v>0</v>
      </c>
      <c r="DD11">
        <f>HLOOKUP('Turbine DWP'!$B$11,'Turbine DWP calcs part 2'!$AD$9:$AG$59,'Turbine DWP calcs part 2'!$AH11,FALSE)*'Turbine DWP'!CG13</f>
        <v>0</v>
      </c>
      <c r="DE11">
        <f>HLOOKUP('Turbine DWP'!$B$11,'Turbine DWP calcs part 2'!$AD$9:$AG$59,'Turbine DWP calcs part 2'!$AH11,FALSE)*'Turbine DWP'!CH13</f>
        <v>0</v>
      </c>
      <c r="DF11">
        <f>HLOOKUP('Turbine DWP'!$B$11,'Turbine DWP calcs part 2'!$AD$9:$AG$59,'Turbine DWP calcs part 2'!$AH11,FALSE)*'Turbine DWP'!CI13</f>
        <v>0</v>
      </c>
      <c r="DG11">
        <f>HLOOKUP('Turbine DWP'!$B$11,'Turbine DWP calcs part 2'!$AD$9:$AG$59,'Turbine DWP calcs part 2'!$AH11,FALSE)*'Turbine DWP'!CJ13</f>
        <v>0</v>
      </c>
      <c r="DH11">
        <f>HLOOKUP('Turbine DWP'!$B$11,'Turbine DWP calcs part 2'!$AD$9:$AG$59,'Turbine DWP calcs part 2'!$AH11,FALSE)*'Turbine DWP'!CK13</f>
        <v>0</v>
      </c>
      <c r="DI11">
        <f>HLOOKUP('Turbine DWP'!$B$11,'Turbine DWP calcs part 2'!$AD$9:$AG$59,'Turbine DWP calcs part 2'!$AH11,FALSE)*'Turbine DWP'!CL13</f>
        <v>0</v>
      </c>
      <c r="DJ11">
        <f>HLOOKUP('Turbine DWP'!$B$11,'Turbine DWP calcs part 2'!$AD$9:$AG$59,'Turbine DWP calcs part 2'!$AH11,FALSE)*'Turbine DWP'!CM13</f>
        <v>0</v>
      </c>
      <c r="DK11">
        <f>HLOOKUP('Turbine DWP'!$B$11,'Turbine DWP calcs part 2'!$AD$9:$AG$59,'Turbine DWP calcs part 2'!$AH11,FALSE)*'Turbine DWP'!CN13</f>
        <v>0</v>
      </c>
      <c r="DL11">
        <f>HLOOKUP('Turbine DWP'!$B$11,'Turbine DWP calcs part 2'!$AD$9:$AG$59,'Turbine DWP calcs part 2'!$AH11,FALSE)*'Turbine DWP'!CO13</f>
        <v>0</v>
      </c>
      <c r="DM11">
        <f>HLOOKUP('Turbine DWP'!$B$11,'Turbine DWP calcs part 2'!$AD$9:$AG$59,'Turbine DWP calcs part 2'!$AH11,FALSE)*'Turbine DWP'!CP13</f>
        <v>0</v>
      </c>
      <c r="DN11">
        <f>HLOOKUP('Turbine DWP'!$B$11,'Turbine DWP calcs part 2'!$AD$9:$AG$59,'Turbine DWP calcs part 2'!$AH11,FALSE)*'Turbine DWP'!CQ13</f>
        <v>0</v>
      </c>
      <c r="DO11">
        <f>HLOOKUP('Turbine DWP'!$B$11,'Turbine DWP calcs part 2'!$AD$9:$AG$59,'Turbine DWP calcs part 2'!$AH11,FALSE)*'Turbine DWP'!CR13</f>
        <v>0</v>
      </c>
      <c r="DP11">
        <f>HLOOKUP('Turbine DWP'!$B$11,'Turbine DWP calcs part 2'!$AD$9:$AG$59,'Turbine DWP calcs part 2'!$AH11,FALSE)*'Turbine DWP'!CS13</f>
        <v>0</v>
      </c>
      <c r="DQ11">
        <f>HLOOKUP('Turbine DWP'!$B$11,'Turbine DWP calcs part 2'!$AD$9:$AG$59,'Turbine DWP calcs part 2'!$AH11,FALSE)*'Turbine DWP'!CT13</f>
        <v>0</v>
      </c>
      <c r="DR11">
        <f>HLOOKUP('Turbine DWP'!$B$11,'Turbine DWP calcs part 2'!$AD$9:$AG$59,'Turbine DWP calcs part 2'!$AH11,FALSE)*'Turbine DWP'!CU13</f>
        <v>0</v>
      </c>
      <c r="DS11">
        <f>HLOOKUP('Turbine DWP'!$B$11,'Turbine DWP calcs part 2'!$AD$9:$AG$59,'Turbine DWP calcs part 2'!$AH11,FALSE)*'Turbine DWP'!CV13</f>
        <v>0</v>
      </c>
      <c r="DT11">
        <f>HLOOKUP('Turbine DWP'!$B$11,'Turbine DWP calcs part 2'!$AD$9:$AG$59,'Turbine DWP calcs part 2'!$AH11,FALSE)*'Turbine DWP'!CW13</f>
        <v>0</v>
      </c>
      <c r="DU11">
        <f>HLOOKUP('Turbine DWP'!$B$11,'Turbine DWP calcs part 2'!$AD$9:$AG$59,'Turbine DWP calcs part 2'!$AH11,FALSE)*'Turbine DWP'!CX13</f>
        <v>0</v>
      </c>
      <c r="DV11">
        <f>HLOOKUP('Turbine DWP'!$B$11,'Turbine DWP calcs part 2'!$AD$9:$AG$59,'Turbine DWP calcs part 2'!$AH11,FALSE)*'Turbine DWP'!CY13</f>
        <v>0</v>
      </c>
      <c r="DW11">
        <f>HLOOKUP('Turbine DWP'!$B$11,'Turbine DWP calcs part 2'!$AD$9:$AG$59,'Turbine DWP calcs part 2'!$AH11,FALSE)*'Turbine DWP'!CZ13</f>
        <v>0</v>
      </c>
      <c r="DX11">
        <f>HLOOKUP('Turbine DWP'!$B$11,'Turbine DWP calcs part 2'!$AD$9:$AG$59,'Turbine DWP calcs part 2'!$AH11,FALSE)*'Turbine DWP'!DA13</f>
        <v>0</v>
      </c>
      <c r="DY11">
        <f>HLOOKUP('Turbine DWP'!$B$11,'Turbine DWP calcs part 2'!$AD$9:$AG$59,'Turbine DWP calcs part 2'!$AH11,FALSE)*'Turbine DWP'!DB13</f>
        <v>0</v>
      </c>
      <c r="DZ11">
        <f>HLOOKUP('Turbine DWP'!$B$11,'Turbine DWP calcs part 2'!$AD$9:$AG$59,'Turbine DWP calcs part 2'!$AH11,FALSE)*'Turbine DWP'!DC13</f>
        <v>0</v>
      </c>
      <c r="EA11">
        <f>HLOOKUP('Turbine DWP'!$B$11,'Turbine DWP calcs part 2'!$AD$9:$AG$59,'Turbine DWP calcs part 2'!$AH11,FALSE)*'Turbine DWP'!DD13</f>
        <v>0</v>
      </c>
      <c r="EB11">
        <f>HLOOKUP('Turbine DWP'!$B$11,'Turbine DWP calcs part 2'!$AD$9:$AG$59,'Turbine DWP calcs part 2'!$AH11,FALSE)*'Turbine DWP'!DE13</f>
        <v>0</v>
      </c>
      <c r="EC11">
        <f>HLOOKUP('Turbine DWP'!$B$11,'Turbine DWP calcs part 2'!$AD$9:$AG$59,'Turbine DWP calcs part 2'!$AH11,FALSE)*'Turbine DWP'!DF13</f>
        <v>0</v>
      </c>
      <c r="ED11">
        <f>HLOOKUP('Turbine DWP'!$B$11,'Turbine DWP calcs part 2'!$AD$9:$AG$59,'Turbine DWP calcs part 2'!$AH11,FALSE)*'Turbine DWP'!DG13</f>
        <v>0</v>
      </c>
    </row>
    <row r="12" spans="1:134" x14ac:dyDescent="0.25">
      <c r="A12" s="2" t="s">
        <v>108</v>
      </c>
      <c r="B12" s="2">
        <f>B11+5</f>
        <v>12.5</v>
      </c>
      <c r="C12">
        <f>'Turbine DWP'!E14</f>
        <v>1</v>
      </c>
      <c r="D12">
        <f>'Turbine DWP'!G14</f>
        <v>7</v>
      </c>
      <c r="E12">
        <f>'Turbine DWP'!H14</f>
        <v>0</v>
      </c>
      <c r="F12">
        <f>'Turbine DWP'!I14</f>
        <v>2</v>
      </c>
      <c r="G12">
        <f>'Turbine DWP'!J14</f>
        <v>0</v>
      </c>
      <c r="H12">
        <f t="shared" si="0"/>
        <v>1</v>
      </c>
      <c r="I12" s="3">
        <v>1.5517240999999999E-2</v>
      </c>
      <c r="J12">
        <f>'Turbine DWP calcs part 1'!O8</f>
        <v>9.4744122074530979E-2</v>
      </c>
      <c r="K12">
        <f>'Turbine DWP calcs part 1'!P8</f>
        <v>4.1027483552986008E-2</v>
      </c>
      <c r="L12">
        <f>'Turbine DWP calcs part 1'!Q8</f>
        <v>5.5665524465622979E-2</v>
      </c>
      <c r="M12">
        <f>'Turbine DWP calcs part 1'!R8</f>
        <v>1.5517241041397293E-2</v>
      </c>
      <c r="N12">
        <f t="shared" si="11"/>
        <v>9.4744122074530979E-2</v>
      </c>
      <c r="O12">
        <f t="shared" si="1"/>
        <v>4.1027483552986008E-2</v>
      </c>
      <c r="P12">
        <f t="shared" si="1"/>
        <v>5.5665524465622979E-2</v>
      </c>
      <c r="Q12">
        <f t="shared" si="1"/>
        <v>1.5517241041397293E-2</v>
      </c>
      <c r="R12">
        <f t="shared" si="2"/>
        <v>9.4744122074530979E-2</v>
      </c>
      <c r="S12">
        <f t="shared" si="3"/>
        <v>4.1027483552986008E-2</v>
      </c>
      <c r="T12">
        <f t="shared" si="4"/>
        <v>5.5665524465622979E-2</v>
      </c>
      <c r="U12">
        <f t="shared" si="5"/>
        <v>1.5517241041397293E-2</v>
      </c>
      <c r="V12">
        <f t="shared" si="6"/>
        <v>7</v>
      </c>
      <c r="W12">
        <f t="shared" si="7"/>
        <v>0</v>
      </c>
      <c r="X12">
        <f t="shared" si="8"/>
        <v>2</v>
      </c>
      <c r="Y12">
        <f t="shared" si="9"/>
        <v>0</v>
      </c>
      <c r="Z12">
        <f t="shared" si="12"/>
        <v>0.13207547169811321</v>
      </c>
      <c r="AA12">
        <f t="shared" si="10"/>
        <v>0</v>
      </c>
      <c r="AB12">
        <f t="shared" si="10"/>
        <v>0.15384615384615385</v>
      </c>
      <c r="AC12">
        <f t="shared" si="10"/>
        <v>0</v>
      </c>
      <c r="AD12">
        <f t="shared" si="13"/>
        <v>0.13207547169811321</v>
      </c>
      <c r="AE12">
        <f t="shared" si="14"/>
        <v>4.1027483552986008E-2</v>
      </c>
      <c r="AF12">
        <f t="shared" si="15"/>
        <v>5.5665524465622979E-2</v>
      </c>
      <c r="AG12">
        <f t="shared" si="16"/>
        <v>1.5517241041397293E-2</v>
      </c>
      <c r="AH12">
        <v>4</v>
      </c>
      <c r="AI12">
        <f>HLOOKUP('Turbine DWP'!$B$11,'Turbine DWP calcs part 2'!$AD$9:$AG$59,'Turbine DWP calcs part 2'!$AH12,FALSE)*'Turbine DWP'!L14</f>
        <v>5.5665524465622979E-2</v>
      </c>
      <c r="AJ12">
        <f>HLOOKUP('Turbine DWP'!$B$11,'Turbine DWP calcs part 2'!$AD$9:$AG$59,'Turbine DWP calcs part 2'!$AH12,FALSE)*'Turbine DWP'!M14</f>
        <v>5.5665524465622979E-2</v>
      </c>
      <c r="AK12">
        <f>HLOOKUP('Turbine DWP'!$B$11,'Turbine DWP calcs part 2'!$AD$9:$AG$59,'Turbine DWP calcs part 2'!$AH12,FALSE)*'Turbine DWP'!N14</f>
        <v>5.5665524465622979E-2</v>
      </c>
      <c r="AL12">
        <f>HLOOKUP('Turbine DWP'!$B$11,'Turbine DWP calcs part 2'!$AD$9:$AG$59,'Turbine DWP calcs part 2'!$AH12,FALSE)*'Turbine DWP'!O14</f>
        <v>5.5665524465622979E-2</v>
      </c>
      <c r="AM12">
        <f>HLOOKUP('Turbine DWP'!$B$11,'Turbine DWP calcs part 2'!$AD$9:$AG$59,'Turbine DWP calcs part 2'!$AH12,FALSE)*'Turbine DWP'!P14</f>
        <v>5.5665524465622979E-2</v>
      </c>
      <c r="AN12">
        <f>HLOOKUP('Turbine DWP'!$B$11,'Turbine DWP calcs part 2'!$AD$9:$AG$59,'Turbine DWP calcs part 2'!$AH12,FALSE)*'Turbine DWP'!Q14</f>
        <v>5.5665524465622979E-2</v>
      </c>
      <c r="AO12">
        <f>HLOOKUP('Turbine DWP'!$B$11,'Turbine DWP calcs part 2'!$AD$9:$AG$59,'Turbine DWP calcs part 2'!$AH12,FALSE)*'Turbine DWP'!R14</f>
        <v>5.5665524465622979E-2</v>
      </c>
      <c r="AP12">
        <f>HLOOKUP('Turbine DWP'!$B$11,'Turbine DWP calcs part 2'!$AD$9:$AG$59,'Turbine DWP calcs part 2'!$AH12,FALSE)*'Turbine DWP'!S14</f>
        <v>5.5665524465622979E-2</v>
      </c>
      <c r="AQ12">
        <f>HLOOKUP('Turbine DWP'!$B$11,'Turbine DWP calcs part 2'!$AD$9:$AG$59,'Turbine DWP calcs part 2'!$AH12,FALSE)*'Turbine DWP'!T14</f>
        <v>5.5665524465622979E-2</v>
      </c>
      <c r="AR12">
        <f>HLOOKUP('Turbine DWP'!$B$11,'Turbine DWP calcs part 2'!$AD$9:$AG$59,'Turbine DWP calcs part 2'!$AH12,FALSE)*'Turbine DWP'!U14</f>
        <v>5.5665524465622979E-2</v>
      </c>
      <c r="AS12">
        <f>HLOOKUP('Turbine DWP'!$B$11,'Turbine DWP calcs part 2'!$AD$9:$AG$59,'Turbine DWP calcs part 2'!$AH12,FALSE)*'Turbine DWP'!V14</f>
        <v>5.5665524465622979E-2</v>
      </c>
      <c r="AT12">
        <f>HLOOKUP('Turbine DWP'!$B$11,'Turbine DWP calcs part 2'!$AD$9:$AG$59,'Turbine DWP calcs part 2'!$AH12,FALSE)*'Turbine DWP'!W14</f>
        <v>5.5665524465622979E-2</v>
      </c>
      <c r="AU12">
        <f>HLOOKUP('Turbine DWP'!$B$11,'Turbine DWP calcs part 2'!$AD$9:$AG$59,'Turbine DWP calcs part 2'!$AH12,FALSE)*'Turbine DWP'!X14</f>
        <v>5.5665524465622979E-2</v>
      </c>
      <c r="AV12">
        <f>HLOOKUP('Turbine DWP'!$B$11,'Turbine DWP calcs part 2'!$AD$9:$AG$59,'Turbine DWP calcs part 2'!$AH12,FALSE)*'Turbine DWP'!Y14</f>
        <v>5.5665524465622979E-2</v>
      </c>
      <c r="AW12">
        <f>HLOOKUP('Turbine DWP'!$B$11,'Turbine DWP calcs part 2'!$AD$9:$AG$59,'Turbine DWP calcs part 2'!$AH12,FALSE)*'Turbine DWP'!Z14</f>
        <v>5.5665524465622979E-2</v>
      </c>
      <c r="AX12">
        <f>HLOOKUP('Turbine DWP'!$B$11,'Turbine DWP calcs part 2'!$AD$9:$AG$59,'Turbine DWP calcs part 2'!$AH12,FALSE)*'Turbine DWP'!AA14</f>
        <v>5.5665524465622979E-2</v>
      </c>
      <c r="AY12">
        <f>HLOOKUP('Turbine DWP'!$B$11,'Turbine DWP calcs part 2'!$AD$9:$AG$59,'Turbine DWP calcs part 2'!$AH12,FALSE)*'Turbine DWP'!AB14</f>
        <v>5.5665524465622979E-2</v>
      </c>
      <c r="AZ12">
        <f>HLOOKUP('Turbine DWP'!$B$11,'Turbine DWP calcs part 2'!$AD$9:$AG$59,'Turbine DWP calcs part 2'!$AH12,FALSE)*'Turbine DWP'!AC14</f>
        <v>5.5665524465622979E-2</v>
      </c>
      <c r="BA12">
        <f>HLOOKUP('Turbine DWP'!$B$11,'Turbine DWP calcs part 2'!$AD$9:$AG$59,'Turbine DWP calcs part 2'!$AH12,FALSE)*'Turbine DWP'!AD14</f>
        <v>5.5665524465622979E-2</v>
      </c>
      <c r="BB12">
        <f>HLOOKUP('Turbine DWP'!$B$11,'Turbine DWP calcs part 2'!$AD$9:$AG$59,'Turbine DWP calcs part 2'!$AH12,FALSE)*'Turbine DWP'!AE14</f>
        <v>5.5665524465622979E-2</v>
      </c>
      <c r="BC12">
        <f>HLOOKUP('Turbine DWP'!$B$11,'Turbine DWP calcs part 2'!$AD$9:$AG$59,'Turbine DWP calcs part 2'!$AH12,FALSE)*'Turbine DWP'!AF14</f>
        <v>5.5665524465622979E-2</v>
      </c>
      <c r="BD12">
        <f>HLOOKUP('Turbine DWP'!$B$11,'Turbine DWP calcs part 2'!$AD$9:$AG$59,'Turbine DWP calcs part 2'!$AH12,FALSE)*'Turbine DWP'!AG14</f>
        <v>5.5665524465622979E-2</v>
      </c>
      <c r="BE12">
        <f>HLOOKUP('Turbine DWP'!$B$11,'Turbine DWP calcs part 2'!$AD$9:$AG$59,'Turbine DWP calcs part 2'!$AH12,FALSE)*'Turbine DWP'!AH14</f>
        <v>5.5665524465622979E-2</v>
      </c>
      <c r="BF12">
        <f>HLOOKUP('Turbine DWP'!$B$11,'Turbine DWP calcs part 2'!$AD$9:$AG$59,'Turbine DWP calcs part 2'!$AH12,FALSE)*'Turbine DWP'!AI14</f>
        <v>0</v>
      </c>
      <c r="BG12">
        <f>HLOOKUP('Turbine DWP'!$B$11,'Turbine DWP calcs part 2'!$AD$9:$AG$59,'Turbine DWP calcs part 2'!$AH12,FALSE)*'Turbine DWP'!AJ14</f>
        <v>0</v>
      </c>
      <c r="BH12">
        <f>HLOOKUP('Turbine DWP'!$B$11,'Turbine DWP calcs part 2'!$AD$9:$AG$59,'Turbine DWP calcs part 2'!$AH12,FALSE)*'Turbine DWP'!AK14</f>
        <v>0</v>
      </c>
      <c r="BI12">
        <f>HLOOKUP('Turbine DWP'!$B$11,'Turbine DWP calcs part 2'!$AD$9:$AG$59,'Turbine DWP calcs part 2'!$AH12,FALSE)*'Turbine DWP'!AL14</f>
        <v>0</v>
      </c>
      <c r="BJ12">
        <f>HLOOKUP('Turbine DWP'!$B$11,'Turbine DWP calcs part 2'!$AD$9:$AG$59,'Turbine DWP calcs part 2'!$AH12,FALSE)*'Turbine DWP'!AM14</f>
        <v>0</v>
      </c>
      <c r="BK12">
        <f>HLOOKUP('Turbine DWP'!$B$11,'Turbine DWP calcs part 2'!$AD$9:$AG$59,'Turbine DWP calcs part 2'!$AH12,FALSE)*'Turbine DWP'!AN14</f>
        <v>0</v>
      </c>
      <c r="BL12">
        <f>HLOOKUP('Turbine DWP'!$B$11,'Turbine DWP calcs part 2'!$AD$9:$AG$59,'Turbine DWP calcs part 2'!$AH12,FALSE)*'Turbine DWP'!AO14</f>
        <v>0</v>
      </c>
      <c r="BM12">
        <f>HLOOKUP('Turbine DWP'!$B$11,'Turbine DWP calcs part 2'!$AD$9:$AG$59,'Turbine DWP calcs part 2'!$AH12,FALSE)*'Turbine DWP'!AP14</f>
        <v>0</v>
      </c>
      <c r="BN12">
        <f>HLOOKUP('Turbine DWP'!$B$11,'Turbine DWP calcs part 2'!$AD$9:$AG$59,'Turbine DWP calcs part 2'!$AH12,FALSE)*'Turbine DWP'!AQ14</f>
        <v>0</v>
      </c>
      <c r="BO12">
        <f>HLOOKUP('Turbine DWP'!$B$11,'Turbine DWP calcs part 2'!$AD$9:$AG$59,'Turbine DWP calcs part 2'!$AH12,FALSE)*'Turbine DWP'!AR14</f>
        <v>0</v>
      </c>
      <c r="BP12">
        <f>HLOOKUP('Turbine DWP'!$B$11,'Turbine DWP calcs part 2'!$AD$9:$AG$59,'Turbine DWP calcs part 2'!$AH12,FALSE)*'Turbine DWP'!AS14</f>
        <v>0</v>
      </c>
      <c r="BQ12">
        <f>HLOOKUP('Turbine DWP'!$B$11,'Turbine DWP calcs part 2'!$AD$9:$AG$59,'Turbine DWP calcs part 2'!$AH12,FALSE)*'Turbine DWP'!AT14</f>
        <v>0</v>
      </c>
      <c r="BR12">
        <f>HLOOKUP('Turbine DWP'!$B$11,'Turbine DWP calcs part 2'!$AD$9:$AG$59,'Turbine DWP calcs part 2'!$AH12,FALSE)*'Turbine DWP'!AU14</f>
        <v>0</v>
      </c>
      <c r="BS12">
        <f>HLOOKUP('Turbine DWP'!$B$11,'Turbine DWP calcs part 2'!$AD$9:$AG$59,'Turbine DWP calcs part 2'!$AH12,FALSE)*'Turbine DWP'!AV14</f>
        <v>0</v>
      </c>
      <c r="BT12">
        <f>HLOOKUP('Turbine DWP'!$B$11,'Turbine DWP calcs part 2'!$AD$9:$AG$59,'Turbine DWP calcs part 2'!$AH12,FALSE)*'Turbine DWP'!AW14</f>
        <v>0</v>
      </c>
      <c r="BU12">
        <f>HLOOKUP('Turbine DWP'!$B$11,'Turbine DWP calcs part 2'!$AD$9:$AG$59,'Turbine DWP calcs part 2'!$AH12,FALSE)*'Turbine DWP'!AX14</f>
        <v>0</v>
      </c>
      <c r="BV12">
        <f>HLOOKUP('Turbine DWP'!$B$11,'Turbine DWP calcs part 2'!$AD$9:$AG$59,'Turbine DWP calcs part 2'!$AH12,FALSE)*'Turbine DWP'!AY14</f>
        <v>0</v>
      </c>
      <c r="BW12">
        <f>HLOOKUP('Turbine DWP'!$B$11,'Turbine DWP calcs part 2'!$AD$9:$AG$59,'Turbine DWP calcs part 2'!$AH12,FALSE)*'Turbine DWP'!AZ14</f>
        <v>0</v>
      </c>
      <c r="BX12">
        <f>HLOOKUP('Turbine DWP'!$B$11,'Turbine DWP calcs part 2'!$AD$9:$AG$59,'Turbine DWP calcs part 2'!$AH12,FALSE)*'Turbine DWP'!BA14</f>
        <v>0</v>
      </c>
      <c r="BY12">
        <f>HLOOKUP('Turbine DWP'!$B$11,'Turbine DWP calcs part 2'!$AD$9:$AG$59,'Turbine DWP calcs part 2'!$AH12,FALSE)*'Turbine DWP'!BB14</f>
        <v>0</v>
      </c>
      <c r="BZ12">
        <f>HLOOKUP('Turbine DWP'!$B$11,'Turbine DWP calcs part 2'!$AD$9:$AG$59,'Turbine DWP calcs part 2'!$AH12,FALSE)*'Turbine DWP'!BC14</f>
        <v>0</v>
      </c>
      <c r="CA12">
        <f>HLOOKUP('Turbine DWP'!$B$11,'Turbine DWP calcs part 2'!$AD$9:$AG$59,'Turbine DWP calcs part 2'!$AH12,FALSE)*'Turbine DWP'!BD14</f>
        <v>0</v>
      </c>
      <c r="CB12">
        <f>HLOOKUP('Turbine DWP'!$B$11,'Turbine DWP calcs part 2'!$AD$9:$AG$59,'Turbine DWP calcs part 2'!$AH12,FALSE)*'Turbine DWP'!BE14</f>
        <v>0</v>
      </c>
      <c r="CC12">
        <f>HLOOKUP('Turbine DWP'!$B$11,'Turbine DWP calcs part 2'!$AD$9:$AG$59,'Turbine DWP calcs part 2'!$AH12,FALSE)*'Turbine DWP'!BF14</f>
        <v>0</v>
      </c>
      <c r="CD12">
        <f>HLOOKUP('Turbine DWP'!$B$11,'Turbine DWP calcs part 2'!$AD$9:$AG$59,'Turbine DWP calcs part 2'!$AH12,FALSE)*'Turbine DWP'!BG14</f>
        <v>0</v>
      </c>
      <c r="CE12">
        <f>HLOOKUP('Turbine DWP'!$B$11,'Turbine DWP calcs part 2'!$AD$9:$AG$59,'Turbine DWP calcs part 2'!$AH12,FALSE)*'Turbine DWP'!BH14</f>
        <v>0</v>
      </c>
      <c r="CF12">
        <f>HLOOKUP('Turbine DWP'!$B$11,'Turbine DWP calcs part 2'!$AD$9:$AG$59,'Turbine DWP calcs part 2'!$AH12,FALSE)*'Turbine DWP'!BI14</f>
        <v>0</v>
      </c>
      <c r="CG12">
        <f>HLOOKUP('Turbine DWP'!$B$11,'Turbine DWP calcs part 2'!$AD$9:$AG$59,'Turbine DWP calcs part 2'!$AH12,FALSE)*'Turbine DWP'!BJ14</f>
        <v>0</v>
      </c>
      <c r="CH12">
        <f>HLOOKUP('Turbine DWP'!$B$11,'Turbine DWP calcs part 2'!$AD$9:$AG$59,'Turbine DWP calcs part 2'!$AH12,FALSE)*'Turbine DWP'!BK14</f>
        <v>0</v>
      </c>
      <c r="CI12">
        <f>HLOOKUP('Turbine DWP'!$B$11,'Turbine DWP calcs part 2'!$AD$9:$AG$59,'Turbine DWP calcs part 2'!$AH12,FALSE)*'Turbine DWP'!BL14</f>
        <v>0</v>
      </c>
      <c r="CJ12">
        <f>HLOOKUP('Turbine DWP'!$B$11,'Turbine DWP calcs part 2'!$AD$9:$AG$59,'Turbine DWP calcs part 2'!$AH12,FALSE)*'Turbine DWP'!BM14</f>
        <v>0</v>
      </c>
      <c r="CK12">
        <f>HLOOKUP('Turbine DWP'!$B$11,'Turbine DWP calcs part 2'!$AD$9:$AG$59,'Turbine DWP calcs part 2'!$AH12,FALSE)*'Turbine DWP'!BN14</f>
        <v>0</v>
      </c>
      <c r="CL12">
        <f>HLOOKUP('Turbine DWP'!$B$11,'Turbine DWP calcs part 2'!$AD$9:$AG$59,'Turbine DWP calcs part 2'!$AH12,FALSE)*'Turbine DWP'!BO14</f>
        <v>0</v>
      </c>
      <c r="CM12">
        <f>HLOOKUP('Turbine DWP'!$B$11,'Turbine DWP calcs part 2'!$AD$9:$AG$59,'Turbine DWP calcs part 2'!$AH12,FALSE)*'Turbine DWP'!BP14</f>
        <v>0</v>
      </c>
      <c r="CN12">
        <f>HLOOKUP('Turbine DWP'!$B$11,'Turbine DWP calcs part 2'!$AD$9:$AG$59,'Turbine DWP calcs part 2'!$AH12,FALSE)*'Turbine DWP'!BQ14</f>
        <v>0</v>
      </c>
      <c r="CO12">
        <f>HLOOKUP('Turbine DWP'!$B$11,'Turbine DWP calcs part 2'!$AD$9:$AG$59,'Turbine DWP calcs part 2'!$AH12,FALSE)*'Turbine DWP'!BR14</f>
        <v>0</v>
      </c>
      <c r="CP12">
        <f>HLOOKUP('Turbine DWP'!$B$11,'Turbine DWP calcs part 2'!$AD$9:$AG$59,'Turbine DWP calcs part 2'!$AH12,FALSE)*'Turbine DWP'!BS14</f>
        <v>0</v>
      </c>
      <c r="CQ12">
        <f>HLOOKUP('Turbine DWP'!$B$11,'Turbine DWP calcs part 2'!$AD$9:$AG$59,'Turbine DWP calcs part 2'!$AH12,FALSE)*'Turbine DWP'!BT14</f>
        <v>0</v>
      </c>
      <c r="CR12">
        <f>HLOOKUP('Turbine DWP'!$B$11,'Turbine DWP calcs part 2'!$AD$9:$AG$59,'Turbine DWP calcs part 2'!$AH12,FALSE)*'Turbine DWP'!BU14</f>
        <v>0</v>
      </c>
      <c r="CS12">
        <f>HLOOKUP('Turbine DWP'!$B$11,'Turbine DWP calcs part 2'!$AD$9:$AG$59,'Turbine DWP calcs part 2'!$AH12,FALSE)*'Turbine DWP'!BV14</f>
        <v>0</v>
      </c>
      <c r="CT12">
        <f>HLOOKUP('Turbine DWP'!$B$11,'Turbine DWP calcs part 2'!$AD$9:$AG$59,'Turbine DWP calcs part 2'!$AH12,FALSE)*'Turbine DWP'!BW14</f>
        <v>0</v>
      </c>
      <c r="CU12">
        <f>HLOOKUP('Turbine DWP'!$B$11,'Turbine DWP calcs part 2'!$AD$9:$AG$59,'Turbine DWP calcs part 2'!$AH12,FALSE)*'Turbine DWP'!BX14</f>
        <v>0</v>
      </c>
      <c r="CV12">
        <f>HLOOKUP('Turbine DWP'!$B$11,'Turbine DWP calcs part 2'!$AD$9:$AG$59,'Turbine DWP calcs part 2'!$AH12,FALSE)*'Turbine DWP'!BY14</f>
        <v>0</v>
      </c>
      <c r="CW12">
        <f>HLOOKUP('Turbine DWP'!$B$11,'Turbine DWP calcs part 2'!$AD$9:$AG$59,'Turbine DWP calcs part 2'!$AH12,FALSE)*'Turbine DWP'!BZ14</f>
        <v>0</v>
      </c>
      <c r="CX12">
        <f>HLOOKUP('Turbine DWP'!$B$11,'Turbine DWP calcs part 2'!$AD$9:$AG$59,'Turbine DWP calcs part 2'!$AH12,FALSE)*'Turbine DWP'!CA14</f>
        <v>0</v>
      </c>
      <c r="CY12">
        <f>HLOOKUP('Turbine DWP'!$B$11,'Turbine DWP calcs part 2'!$AD$9:$AG$59,'Turbine DWP calcs part 2'!$AH12,FALSE)*'Turbine DWP'!CB14</f>
        <v>0</v>
      </c>
      <c r="CZ12">
        <f>HLOOKUP('Turbine DWP'!$B$11,'Turbine DWP calcs part 2'!$AD$9:$AG$59,'Turbine DWP calcs part 2'!$AH12,FALSE)*'Turbine DWP'!CC14</f>
        <v>0</v>
      </c>
      <c r="DA12">
        <f>HLOOKUP('Turbine DWP'!$B$11,'Turbine DWP calcs part 2'!$AD$9:$AG$59,'Turbine DWP calcs part 2'!$AH12,FALSE)*'Turbine DWP'!CD14</f>
        <v>0</v>
      </c>
      <c r="DB12">
        <f>HLOOKUP('Turbine DWP'!$B$11,'Turbine DWP calcs part 2'!$AD$9:$AG$59,'Turbine DWP calcs part 2'!$AH12,FALSE)*'Turbine DWP'!CE14</f>
        <v>0</v>
      </c>
      <c r="DC12">
        <f>HLOOKUP('Turbine DWP'!$B$11,'Turbine DWP calcs part 2'!$AD$9:$AG$59,'Turbine DWP calcs part 2'!$AH12,FALSE)*'Turbine DWP'!CF14</f>
        <v>0</v>
      </c>
      <c r="DD12">
        <f>HLOOKUP('Turbine DWP'!$B$11,'Turbine DWP calcs part 2'!$AD$9:$AG$59,'Turbine DWP calcs part 2'!$AH12,FALSE)*'Turbine DWP'!CG14</f>
        <v>0</v>
      </c>
      <c r="DE12">
        <f>HLOOKUP('Turbine DWP'!$B$11,'Turbine DWP calcs part 2'!$AD$9:$AG$59,'Turbine DWP calcs part 2'!$AH12,FALSE)*'Turbine DWP'!CH14</f>
        <v>0</v>
      </c>
      <c r="DF12">
        <f>HLOOKUP('Turbine DWP'!$B$11,'Turbine DWP calcs part 2'!$AD$9:$AG$59,'Turbine DWP calcs part 2'!$AH12,FALSE)*'Turbine DWP'!CI14</f>
        <v>0</v>
      </c>
      <c r="DG12">
        <f>HLOOKUP('Turbine DWP'!$B$11,'Turbine DWP calcs part 2'!$AD$9:$AG$59,'Turbine DWP calcs part 2'!$AH12,FALSE)*'Turbine DWP'!CJ14</f>
        <v>0</v>
      </c>
      <c r="DH12">
        <f>HLOOKUP('Turbine DWP'!$B$11,'Turbine DWP calcs part 2'!$AD$9:$AG$59,'Turbine DWP calcs part 2'!$AH12,FALSE)*'Turbine DWP'!CK14</f>
        <v>0</v>
      </c>
      <c r="DI12">
        <f>HLOOKUP('Turbine DWP'!$B$11,'Turbine DWP calcs part 2'!$AD$9:$AG$59,'Turbine DWP calcs part 2'!$AH12,FALSE)*'Turbine DWP'!CL14</f>
        <v>0</v>
      </c>
      <c r="DJ12">
        <f>HLOOKUP('Turbine DWP'!$B$11,'Turbine DWP calcs part 2'!$AD$9:$AG$59,'Turbine DWP calcs part 2'!$AH12,FALSE)*'Turbine DWP'!CM14</f>
        <v>0</v>
      </c>
      <c r="DK12">
        <f>HLOOKUP('Turbine DWP'!$B$11,'Turbine DWP calcs part 2'!$AD$9:$AG$59,'Turbine DWP calcs part 2'!$AH12,FALSE)*'Turbine DWP'!CN14</f>
        <v>0</v>
      </c>
      <c r="DL12">
        <f>HLOOKUP('Turbine DWP'!$B$11,'Turbine DWP calcs part 2'!$AD$9:$AG$59,'Turbine DWP calcs part 2'!$AH12,FALSE)*'Turbine DWP'!CO14</f>
        <v>0</v>
      </c>
      <c r="DM12">
        <f>HLOOKUP('Turbine DWP'!$B$11,'Turbine DWP calcs part 2'!$AD$9:$AG$59,'Turbine DWP calcs part 2'!$AH12,FALSE)*'Turbine DWP'!CP14</f>
        <v>0</v>
      </c>
      <c r="DN12">
        <f>HLOOKUP('Turbine DWP'!$B$11,'Turbine DWP calcs part 2'!$AD$9:$AG$59,'Turbine DWP calcs part 2'!$AH12,FALSE)*'Turbine DWP'!CQ14</f>
        <v>0</v>
      </c>
      <c r="DO12">
        <f>HLOOKUP('Turbine DWP'!$B$11,'Turbine DWP calcs part 2'!$AD$9:$AG$59,'Turbine DWP calcs part 2'!$AH12,FALSE)*'Turbine DWP'!CR14</f>
        <v>0</v>
      </c>
      <c r="DP12">
        <f>HLOOKUP('Turbine DWP'!$B$11,'Turbine DWP calcs part 2'!$AD$9:$AG$59,'Turbine DWP calcs part 2'!$AH12,FALSE)*'Turbine DWP'!CS14</f>
        <v>0</v>
      </c>
      <c r="DQ12">
        <f>HLOOKUP('Turbine DWP'!$B$11,'Turbine DWP calcs part 2'!$AD$9:$AG$59,'Turbine DWP calcs part 2'!$AH12,FALSE)*'Turbine DWP'!CT14</f>
        <v>0</v>
      </c>
      <c r="DR12">
        <f>HLOOKUP('Turbine DWP'!$B$11,'Turbine DWP calcs part 2'!$AD$9:$AG$59,'Turbine DWP calcs part 2'!$AH12,FALSE)*'Turbine DWP'!CU14</f>
        <v>0</v>
      </c>
      <c r="DS12">
        <f>HLOOKUP('Turbine DWP'!$B$11,'Turbine DWP calcs part 2'!$AD$9:$AG$59,'Turbine DWP calcs part 2'!$AH12,FALSE)*'Turbine DWP'!CV14</f>
        <v>0</v>
      </c>
      <c r="DT12">
        <f>HLOOKUP('Turbine DWP'!$B$11,'Turbine DWP calcs part 2'!$AD$9:$AG$59,'Turbine DWP calcs part 2'!$AH12,FALSE)*'Turbine DWP'!CW14</f>
        <v>0</v>
      </c>
      <c r="DU12">
        <f>HLOOKUP('Turbine DWP'!$B$11,'Turbine DWP calcs part 2'!$AD$9:$AG$59,'Turbine DWP calcs part 2'!$AH12,FALSE)*'Turbine DWP'!CX14</f>
        <v>0</v>
      </c>
      <c r="DV12">
        <f>HLOOKUP('Turbine DWP'!$B$11,'Turbine DWP calcs part 2'!$AD$9:$AG$59,'Turbine DWP calcs part 2'!$AH12,FALSE)*'Turbine DWP'!CY14</f>
        <v>0</v>
      </c>
      <c r="DW12">
        <f>HLOOKUP('Turbine DWP'!$B$11,'Turbine DWP calcs part 2'!$AD$9:$AG$59,'Turbine DWP calcs part 2'!$AH12,FALSE)*'Turbine DWP'!CZ14</f>
        <v>0</v>
      </c>
      <c r="DX12">
        <f>HLOOKUP('Turbine DWP'!$B$11,'Turbine DWP calcs part 2'!$AD$9:$AG$59,'Turbine DWP calcs part 2'!$AH12,FALSE)*'Turbine DWP'!DA14</f>
        <v>0</v>
      </c>
      <c r="DY12">
        <f>HLOOKUP('Turbine DWP'!$B$11,'Turbine DWP calcs part 2'!$AD$9:$AG$59,'Turbine DWP calcs part 2'!$AH12,FALSE)*'Turbine DWP'!DB14</f>
        <v>0</v>
      </c>
      <c r="DZ12">
        <f>HLOOKUP('Turbine DWP'!$B$11,'Turbine DWP calcs part 2'!$AD$9:$AG$59,'Turbine DWP calcs part 2'!$AH12,FALSE)*'Turbine DWP'!DC14</f>
        <v>0</v>
      </c>
      <c r="EA12">
        <f>HLOOKUP('Turbine DWP'!$B$11,'Turbine DWP calcs part 2'!$AD$9:$AG$59,'Turbine DWP calcs part 2'!$AH12,FALSE)*'Turbine DWP'!DD14</f>
        <v>0</v>
      </c>
      <c r="EB12">
        <f>HLOOKUP('Turbine DWP'!$B$11,'Turbine DWP calcs part 2'!$AD$9:$AG$59,'Turbine DWP calcs part 2'!$AH12,FALSE)*'Turbine DWP'!DE14</f>
        <v>0</v>
      </c>
      <c r="EC12">
        <f>HLOOKUP('Turbine DWP'!$B$11,'Turbine DWP calcs part 2'!$AD$9:$AG$59,'Turbine DWP calcs part 2'!$AH12,FALSE)*'Turbine DWP'!DF14</f>
        <v>0</v>
      </c>
      <c r="ED12">
        <f>HLOOKUP('Turbine DWP'!$B$11,'Turbine DWP calcs part 2'!$AD$9:$AG$59,'Turbine DWP calcs part 2'!$AH12,FALSE)*'Turbine DWP'!DG14</f>
        <v>0</v>
      </c>
    </row>
    <row r="13" spans="1:134" x14ac:dyDescent="0.25">
      <c r="A13" s="2" t="s">
        <v>107</v>
      </c>
      <c r="B13" s="2">
        <f t="shared" ref="B13:B59" si="17">B12+5</f>
        <v>17.5</v>
      </c>
      <c r="C13">
        <f>'Turbine DWP'!E15</f>
        <v>1</v>
      </c>
      <c r="D13">
        <f>'Turbine DWP'!G15</f>
        <v>5</v>
      </c>
      <c r="E13">
        <f>'Turbine DWP'!H15</f>
        <v>0</v>
      </c>
      <c r="F13">
        <f>'Turbine DWP'!I15</f>
        <v>2</v>
      </c>
      <c r="G13">
        <f>'Turbine DWP'!J15</f>
        <v>0</v>
      </c>
      <c r="H13">
        <f t="shared" si="0"/>
        <v>1</v>
      </c>
      <c r="I13" s="3">
        <v>3.4031487899999997E-2</v>
      </c>
      <c r="J13">
        <f>'Turbine DWP calcs part 1'!O9</f>
        <v>6.9032371181731056E-2</v>
      </c>
      <c r="K13">
        <f>'Turbine DWP calcs part 1'!P9</f>
        <v>3.3886026341555991E-2</v>
      </c>
      <c r="L13">
        <f>'Turbine DWP calcs part 1'!Q9</f>
        <v>4.7802329135827021E-2</v>
      </c>
      <c r="M13">
        <f>'Turbine DWP calcs part 1'!R9</f>
        <v>3.4031487917977499E-2</v>
      </c>
      <c r="N13">
        <f t="shared" si="11"/>
        <v>6.9032371181731056E-2</v>
      </c>
      <c r="O13">
        <f t="shared" si="1"/>
        <v>3.3886026341555991E-2</v>
      </c>
      <c r="P13">
        <f t="shared" si="1"/>
        <v>4.7802329135827021E-2</v>
      </c>
      <c r="Q13">
        <f t="shared" si="1"/>
        <v>3.4031487917977499E-2</v>
      </c>
      <c r="R13">
        <f t="shared" si="2"/>
        <v>6.9032371181731056E-2</v>
      </c>
      <c r="S13">
        <f t="shared" si="3"/>
        <v>3.3886026341555991E-2</v>
      </c>
      <c r="T13">
        <f t="shared" si="4"/>
        <v>4.7802329135827021E-2</v>
      </c>
      <c r="U13">
        <f t="shared" si="5"/>
        <v>3.4031487917977499E-2</v>
      </c>
      <c r="V13">
        <f t="shared" si="6"/>
        <v>5</v>
      </c>
      <c r="W13">
        <f t="shared" si="7"/>
        <v>0</v>
      </c>
      <c r="X13">
        <f t="shared" si="8"/>
        <v>2</v>
      </c>
      <c r="Y13">
        <f t="shared" si="9"/>
        <v>0</v>
      </c>
      <c r="Z13">
        <f t="shared" si="12"/>
        <v>9.4339622641509441E-2</v>
      </c>
      <c r="AA13">
        <f t="shared" si="10"/>
        <v>0</v>
      </c>
      <c r="AB13">
        <f t="shared" si="10"/>
        <v>0.15384615384615385</v>
      </c>
      <c r="AC13">
        <f t="shared" si="10"/>
        <v>0</v>
      </c>
      <c r="AD13">
        <f t="shared" si="13"/>
        <v>9.4339622641509441E-2</v>
      </c>
      <c r="AE13">
        <f t="shared" si="14"/>
        <v>3.3886026341555991E-2</v>
      </c>
      <c r="AF13">
        <f t="shared" si="15"/>
        <v>4.7802329135827021E-2</v>
      </c>
      <c r="AG13">
        <f t="shared" si="16"/>
        <v>3.4031487917977499E-2</v>
      </c>
      <c r="AH13">
        <v>5</v>
      </c>
      <c r="AI13">
        <f>HLOOKUP('Turbine DWP'!$B$11,'Turbine DWP calcs part 2'!$AD$9:$AG$59,'Turbine DWP calcs part 2'!$AH13,FALSE)*'Turbine DWP'!L15</f>
        <v>4.7802329135827021E-2</v>
      </c>
      <c r="AJ13">
        <f>HLOOKUP('Turbine DWP'!$B$11,'Turbine DWP calcs part 2'!$AD$9:$AG$59,'Turbine DWP calcs part 2'!$AH13,FALSE)*'Turbine DWP'!M15</f>
        <v>4.7802329135827021E-2</v>
      </c>
      <c r="AK13">
        <f>HLOOKUP('Turbine DWP'!$B$11,'Turbine DWP calcs part 2'!$AD$9:$AG$59,'Turbine DWP calcs part 2'!$AH13,FALSE)*'Turbine DWP'!N15</f>
        <v>4.7802329135827021E-2</v>
      </c>
      <c r="AL13">
        <f>HLOOKUP('Turbine DWP'!$B$11,'Turbine DWP calcs part 2'!$AD$9:$AG$59,'Turbine DWP calcs part 2'!$AH13,FALSE)*'Turbine DWP'!O15</f>
        <v>4.7802329135827021E-2</v>
      </c>
      <c r="AM13">
        <f>HLOOKUP('Turbine DWP'!$B$11,'Turbine DWP calcs part 2'!$AD$9:$AG$59,'Turbine DWP calcs part 2'!$AH13,FALSE)*'Turbine DWP'!P15</f>
        <v>4.7802329135827021E-2</v>
      </c>
      <c r="AN13">
        <f>HLOOKUP('Turbine DWP'!$B$11,'Turbine DWP calcs part 2'!$AD$9:$AG$59,'Turbine DWP calcs part 2'!$AH13,FALSE)*'Turbine DWP'!Q15</f>
        <v>4.7802329135827021E-2</v>
      </c>
      <c r="AO13">
        <f>HLOOKUP('Turbine DWP'!$B$11,'Turbine DWP calcs part 2'!$AD$9:$AG$59,'Turbine DWP calcs part 2'!$AH13,FALSE)*'Turbine DWP'!R15</f>
        <v>4.7802329135827021E-2</v>
      </c>
      <c r="AP13">
        <f>HLOOKUP('Turbine DWP'!$B$11,'Turbine DWP calcs part 2'!$AD$9:$AG$59,'Turbine DWP calcs part 2'!$AH13,FALSE)*'Turbine DWP'!S15</f>
        <v>4.7802329135827021E-2</v>
      </c>
      <c r="AQ13">
        <f>HLOOKUP('Turbine DWP'!$B$11,'Turbine DWP calcs part 2'!$AD$9:$AG$59,'Turbine DWP calcs part 2'!$AH13,FALSE)*'Turbine DWP'!T15</f>
        <v>4.7802329135827021E-2</v>
      </c>
      <c r="AR13">
        <f>HLOOKUP('Turbine DWP'!$B$11,'Turbine DWP calcs part 2'!$AD$9:$AG$59,'Turbine DWP calcs part 2'!$AH13,FALSE)*'Turbine DWP'!U15</f>
        <v>4.7802329135827021E-2</v>
      </c>
      <c r="AS13">
        <f>HLOOKUP('Turbine DWP'!$B$11,'Turbine DWP calcs part 2'!$AD$9:$AG$59,'Turbine DWP calcs part 2'!$AH13,FALSE)*'Turbine DWP'!V15</f>
        <v>4.7802329135827021E-2</v>
      </c>
      <c r="AT13">
        <f>HLOOKUP('Turbine DWP'!$B$11,'Turbine DWP calcs part 2'!$AD$9:$AG$59,'Turbine DWP calcs part 2'!$AH13,FALSE)*'Turbine DWP'!W15</f>
        <v>4.7802329135827021E-2</v>
      </c>
      <c r="AU13">
        <f>HLOOKUP('Turbine DWP'!$B$11,'Turbine DWP calcs part 2'!$AD$9:$AG$59,'Turbine DWP calcs part 2'!$AH13,FALSE)*'Turbine DWP'!X15</f>
        <v>4.7802329135827021E-2</v>
      </c>
      <c r="AV13">
        <f>HLOOKUP('Turbine DWP'!$B$11,'Turbine DWP calcs part 2'!$AD$9:$AG$59,'Turbine DWP calcs part 2'!$AH13,FALSE)*'Turbine DWP'!Y15</f>
        <v>4.7802329135827021E-2</v>
      </c>
      <c r="AW13">
        <f>HLOOKUP('Turbine DWP'!$B$11,'Turbine DWP calcs part 2'!$AD$9:$AG$59,'Turbine DWP calcs part 2'!$AH13,FALSE)*'Turbine DWP'!Z15</f>
        <v>4.7802329135827021E-2</v>
      </c>
      <c r="AX13">
        <f>HLOOKUP('Turbine DWP'!$B$11,'Turbine DWP calcs part 2'!$AD$9:$AG$59,'Turbine DWP calcs part 2'!$AH13,FALSE)*'Turbine DWP'!AA15</f>
        <v>4.7802329135827021E-2</v>
      </c>
      <c r="AY13">
        <f>HLOOKUP('Turbine DWP'!$B$11,'Turbine DWP calcs part 2'!$AD$9:$AG$59,'Turbine DWP calcs part 2'!$AH13,FALSE)*'Turbine DWP'!AB15</f>
        <v>4.7802329135827021E-2</v>
      </c>
      <c r="AZ13">
        <f>HLOOKUP('Turbine DWP'!$B$11,'Turbine DWP calcs part 2'!$AD$9:$AG$59,'Turbine DWP calcs part 2'!$AH13,FALSE)*'Turbine DWP'!AC15</f>
        <v>4.7802329135827021E-2</v>
      </c>
      <c r="BA13">
        <f>HLOOKUP('Turbine DWP'!$B$11,'Turbine DWP calcs part 2'!$AD$9:$AG$59,'Turbine DWP calcs part 2'!$AH13,FALSE)*'Turbine DWP'!AD15</f>
        <v>4.7802329135827021E-2</v>
      </c>
      <c r="BB13">
        <f>HLOOKUP('Turbine DWP'!$B$11,'Turbine DWP calcs part 2'!$AD$9:$AG$59,'Turbine DWP calcs part 2'!$AH13,FALSE)*'Turbine DWP'!AE15</f>
        <v>4.7802329135827021E-2</v>
      </c>
      <c r="BC13">
        <f>HLOOKUP('Turbine DWP'!$B$11,'Turbine DWP calcs part 2'!$AD$9:$AG$59,'Turbine DWP calcs part 2'!$AH13,FALSE)*'Turbine DWP'!AF15</f>
        <v>4.7802329135827021E-2</v>
      </c>
      <c r="BD13">
        <f>HLOOKUP('Turbine DWP'!$B$11,'Turbine DWP calcs part 2'!$AD$9:$AG$59,'Turbine DWP calcs part 2'!$AH13,FALSE)*'Turbine DWP'!AG15</f>
        <v>4.7802329135827021E-2</v>
      </c>
      <c r="BE13">
        <f>HLOOKUP('Turbine DWP'!$B$11,'Turbine DWP calcs part 2'!$AD$9:$AG$59,'Turbine DWP calcs part 2'!$AH13,FALSE)*'Turbine DWP'!AH15</f>
        <v>4.7802329135827021E-2</v>
      </c>
      <c r="BF13">
        <f>HLOOKUP('Turbine DWP'!$B$11,'Turbine DWP calcs part 2'!$AD$9:$AG$59,'Turbine DWP calcs part 2'!$AH13,FALSE)*'Turbine DWP'!AI15</f>
        <v>0</v>
      </c>
      <c r="BG13">
        <f>HLOOKUP('Turbine DWP'!$B$11,'Turbine DWP calcs part 2'!$AD$9:$AG$59,'Turbine DWP calcs part 2'!$AH13,FALSE)*'Turbine DWP'!AJ15</f>
        <v>0</v>
      </c>
      <c r="BH13">
        <f>HLOOKUP('Turbine DWP'!$B$11,'Turbine DWP calcs part 2'!$AD$9:$AG$59,'Turbine DWP calcs part 2'!$AH13,FALSE)*'Turbine DWP'!AK15</f>
        <v>0</v>
      </c>
      <c r="BI13">
        <f>HLOOKUP('Turbine DWP'!$B$11,'Turbine DWP calcs part 2'!$AD$9:$AG$59,'Turbine DWP calcs part 2'!$AH13,FALSE)*'Turbine DWP'!AL15</f>
        <v>0</v>
      </c>
      <c r="BJ13">
        <f>HLOOKUP('Turbine DWP'!$B$11,'Turbine DWP calcs part 2'!$AD$9:$AG$59,'Turbine DWP calcs part 2'!$AH13,FALSE)*'Turbine DWP'!AM15</f>
        <v>0</v>
      </c>
      <c r="BK13">
        <f>HLOOKUP('Turbine DWP'!$B$11,'Turbine DWP calcs part 2'!$AD$9:$AG$59,'Turbine DWP calcs part 2'!$AH13,FALSE)*'Turbine DWP'!AN15</f>
        <v>0</v>
      </c>
      <c r="BL13">
        <f>HLOOKUP('Turbine DWP'!$B$11,'Turbine DWP calcs part 2'!$AD$9:$AG$59,'Turbine DWP calcs part 2'!$AH13,FALSE)*'Turbine DWP'!AO15</f>
        <v>0</v>
      </c>
      <c r="BM13">
        <f>HLOOKUP('Turbine DWP'!$B$11,'Turbine DWP calcs part 2'!$AD$9:$AG$59,'Turbine DWP calcs part 2'!$AH13,FALSE)*'Turbine DWP'!AP15</f>
        <v>0</v>
      </c>
      <c r="BN13">
        <f>HLOOKUP('Turbine DWP'!$B$11,'Turbine DWP calcs part 2'!$AD$9:$AG$59,'Turbine DWP calcs part 2'!$AH13,FALSE)*'Turbine DWP'!AQ15</f>
        <v>0</v>
      </c>
      <c r="BO13">
        <f>HLOOKUP('Turbine DWP'!$B$11,'Turbine DWP calcs part 2'!$AD$9:$AG$59,'Turbine DWP calcs part 2'!$AH13,FALSE)*'Turbine DWP'!AR15</f>
        <v>0</v>
      </c>
      <c r="BP13">
        <f>HLOOKUP('Turbine DWP'!$B$11,'Turbine DWP calcs part 2'!$AD$9:$AG$59,'Turbine DWP calcs part 2'!$AH13,FALSE)*'Turbine DWP'!AS15</f>
        <v>0</v>
      </c>
      <c r="BQ13">
        <f>HLOOKUP('Turbine DWP'!$B$11,'Turbine DWP calcs part 2'!$AD$9:$AG$59,'Turbine DWP calcs part 2'!$AH13,FALSE)*'Turbine DWP'!AT15</f>
        <v>0</v>
      </c>
      <c r="BR13">
        <f>HLOOKUP('Turbine DWP'!$B$11,'Turbine DWP calcs part 2'!$AD$9:$AG$59,'Turbine DWP calcs part 2'!$AH13,FALSE)*'Turbine DWP'!AU15</f>
        <v>0</v>
      </c>
      <c r="BS13">
        <f>HLOOKUP('Turbine DWP'!$B$11,'Turbine DWP calcs part 2'!$AD$9:$AG$59,'Turbine DWP calcs part 2'!$AH13,FALSE)*'Turbine DWP'!AV15</f>
        <v>0</v>
      </c>
      <c r="BT13">
        <f>HLOOKUP('Turbine DWP'!$B$11,'Turbine DWP calcs part 2'!$AD$9:$AG$59,'Turbine DWP calcs part 2'!$AH13,FALSE)*'Turbine DWP'!AW15</f>
        <v>0</v>
      </c>
      <c r="BU13">
        <f>HLOOKUP('Turbine DWP'!$B$11,'Turbine DWP calcs part 2'!$AD$9:$AG$59,'Turbine DWP calcs part 2'!$AH13,FALSE)*'Turbine DWP'!AX15</f>
        <v>0</v>
      </c>
      <c r="BV13">
        <f>HLOOKUP('Turbine DWP'!$B$11,'Turbine DWP calcs part 2'!$AD$9:$AG$59,'Turbine DWP calcs part 2'!$AH13,FALSE)*'Turbine DWP'!AY15</f>
        <v>0</v>
      </c>
      <c r="BW13">
        <f>HLOOKUP('Turbine DWP'!$B$11,'Turbine DWP calcs part 2'!$AD$9:$AG$59,'Turbine DWP calcs part 2'!$AH13,FALSE)*'Turbine DWP'!AZ15</f>
        <v>0</v>
      </c>
      <c r="BX13">
        <f>HLOOKUP('Turbine DWP'!$B$11,'Turbine DWP calcs part 2'!$AD$9:$AG$59,'Turbine DWP calcs part 2'!$AH13,FALSE)*'Turbine DWP'!BA15</f>
        <v>0</v>
      </c>
      <c r="BY13">
        <f>HLOOKUP('Turbine DWP'!$B$11,'Turbine DWP calcs part 2'!$AD$9:$AG$59,'Turbine DWP calcs part 2'!$AH13,FALSE)*'Turbine DWP'!BB15</f>
        <v>0</v>
      </c>
      <c r="BZ13">
        <f>HLOOKUP('Turbine DWP'!$B$11,'Turbine DWP calcs part 2'!$AD$9:$AG$59,'Turbine DWP calcs part 2'!$AH13,FALSE)*'Turbine DWP'!BC15</f>
        <v>0</v>
      </c>
      <c r="CA13">
        <f>HLOOKUP('Turbine DWP'!$B$11,'Turbine DWP calcs part 2'!$AD$9:$AG$59,'Turbine DWP calcs part 2'!$AH13,FALSE)*'Turbine DWP'!BD15</f>
        <v>0</v>
      </c>
      <c r="CB13">
        <f>HLOOKUP('Turbine DWP'!$B$11,'Turbine DWP calcs part 2'!$AD$9:$AG$59,'Turbine DWP calcs part 2'!$AH13,FALSE)*'Turbine DWP'!BE15</f>
        <v>0</v>
      </c>
      <c r="CC13">
        <f>HLOOKUP('Turbine DWP'!$B$11,'Turbine DWP calcs part 2'!$AD$9:$AG$59,'Turbine DWP calcs part 2'!$AH13,FALSE)*'Turbine DWP'!BF15</f>
        <v>0</v>
      </c>
      <c r="CD13">
        <f>HLOOKUP('Turbine DWP'!$B$11,'Turbine DWP calcs part 2'!$AD$9:$AG$59,'Turbine DWP calcs part 2'!$AH13,FALSE)*'Turbine DWP'!BG15</f>
        <v>0</v>
      </c>
      <c r="CE13">
        <f>HLOOKUP('Turbine DWP'!$B$11,'Turbine DWP calcs part 2'!$AD$9:$AG$59,'Turbine DWP calcs part 2'!$AH13,FALSE)*'Turbine DWP'!BH15</f>
        <v>0</v>
      </c>
      <c r="CF13">
        <f>HLOOKUP('Turbine DWP'!$B$11,'Turbine DWP calcs part 2'!$AD$9:$AG$59,'Turbine DWP calcs part 2'!$AH13,FALSE)*'Turbine DWP'!BI15</f>
        <v>0</v>
      </c>
      <c r="CG13">
        <f>HLOOKUP('Turbine DWP'!$B$11,'Turbine DWP calcs part 2'!$AD$9:$AG$59,'Turbine DWP calcs part 2'!$AH13,FALSE)*'Turbine DWP'!BJ15</f>
        <v>0</v>
      </c>
      <c r="CH13">
        <f>HLOOKUP('Turbine DWP'!$B$11,'Turbine DWP calcs part 2'!$AD$9:$AG$59,'Turbine DWP calcs part 2'!$AH13,FALSE)*'Turbine DWP'!BK15</f>
        <v>0</v>
      </c>
      <c r="CI13">
        <f>HLOOKUP('Turbine DWP'!$B$11,'Turbine DWP calcs part 2'!$AD$9:$AG$59,'Turbine DWP calcs part 2'!$AH13,FALSE)*'Turbine DWP'!BL15</f>
        <v>0</v>
      </c>
      <c r="CJ13">
        <f>HLOOKUP('Turbine DWP'!$B$11,'Turbine DWP calcs part 2'!$AD$9:$AG$59,'Turbine DWP calcs part 2'!$AH13,FALSE)*'Turbine DWP'!BM15</f>
        <v>0</v>
      </c>
      <c r="CK13">
        <f>HLOOKUP('Turbine DWP'!$B$11,'Turbine DWP calcs part 2'!$AD$9:$AG$59,'Turbine DWP calcs part 2'!$AH13,FALSE)*'Turbine DWP'!BN15</f>
        <v>0</v>
      </c>
      <c r="CL13">
        <f>HLOOKUP('Turbine DWP'!$B$11,'Turbine DWP calcs part 2'!$AD$9:$AG$59,'Turbine DWP calcs part 2'!$AH13,FALSE)*'Turbine DWP'!BO15</f>
        <v>0</v>
      </c>
      <c r="CM13">
        <f>HLOOKUP('Turbine DWP'!$B$11,'Turbine DWP calcs part 2'!$AD$9:$AG$59,'Turbine DWP calcs part 2'!$AH13,FALSE)*'Turbine DWP'!BP15</f>
        <v>0</v>
      </c>
      <c r="CN13">
        <f>HLOOKUP('Turbine DWP'!$B$11,'Turbine DWP calcs part 2'!$AD$9:$AG$59,'Turbine DWP calcs part 2'!$AH13,FALSE)*'Turbine DWP'!BQ15</f>
        <v>0</v>
      </c>
      <c r="CO13">
        <f>HLOOKUP('Turbine DWP'!$B$11,'Turbine DWP calcs part 2'!$AD$9:$AG$59,'Turbine DWP calcs part 2'!$AH13,FALSE)*'Turbine DWP'!BR15</f>
        <v>0</v>
      </c>
      <c r="CP13">
        <f>HLOOKUP('Turbine DWP'!$B$11,'Turbine DWP calcs part 2'!$AD$9:$AG$59,'Turbine DWP calcs part 2'!$AH13,FALSE)*'Turbine DWP'!BS15</f>
        <v>0</v>
      </c>
      <c r="CQ13">
        <f>HLOOKUP('Turbine DWP'!$B$11,'Turbine DWP calcs part 2'!$AD$9:$AG$59,'Turbine DWP calcs part 2'!$AH13,FALSE)*'Turbine DWP'!BT15</f>
        <v>0</v>
      </c>
      <c r="CR13">
        <f>HLOOKUP('Turbine DWP'!$B$11,'Turbine DWP calcs part 2'!$AD$9:$AG$59,'Turbine DWP calcs part 2'!$AH13,FALSE)*'Turbine DWP'!BU15</f>
        <v>0</v>
      </c>
      <c r="CS13">
        <f>HLOOKUP('Turbine DWP'!$B$11,'Turbine DWP calcs part 2'!$AD$9:$AG$59,'Turbine DWP calcs part 2'!$AH13,FALSE)*'Turbine DWP'!BV15</f>
        <v>0</v>
      </c>
      <c r="CT13">
        <f>HLOOKUP('Turbine DWP'!$B$11,'Turbine DWP calcs part 2'!$AD$9:$AG$59,'Turbine DWP calcs part 2'!$AH13,FALSE)*'Turbine DWP'!BW15</f>
        <v>0</v>
      </c>
      <c r="CU13">
        <f>HLOOKUP('Turbine DWP'!$B$11,'Turbine DWP calcs part 2'!$AD$9:$AG$59,'Turbine DWP calcs part 2'!$AH13,FALSE)*'Turbine DWP'!BX15</f>
        <v>0</v>
      </c>
      <c r="CV13">
        <f>HLOOKUP('Turbine DWP'!$B$11,'Turbine DWP calcs part 2'!$AD$9:$AG$59,'Turbine DWP calcs part 2'!$AH13,FALSE)*'Turbine DWP'!BY15</f>
        <v>0</v>
      </c>
      <c r="CW13">
        <f>HLOOKUP('Turbine DWP'!$B$11,'Turbine DWP calcs part 2'!$AD$9:$AG$59,'Turbine DWP calcs part 2'!$AH13,FALSE)*'Turbine DWP'!BZ15</f>
        <v>0</v>
      </c>
      <c r="CX13">
        <f>HLOOKUP('Turbine DWP'!$B$11,'Turbine DWP calcs part 2'!$AD$9:$AG$59,'Turbine DWP calcs part 2'!$AH13,FALSE)*'Turbine DWP'!CA15</f>
        <v>0</v>
      </c>
      <c r="CY13">
        <f>HLOOKUP('Turbine DWP'!$B$11,'Turbine DWP calcs part 2'!$AD$9:$AG$59,'Turbine DWP calcs part 2'!$AH13,FALSE)*'Turbine DWP'!CB15</f>
        <v>0</v>
      </c>
      <c r="CZ13">
        <f>HLOOKUP('Turbine DWP'!$B$11,'Turbine DWP calcs part 2'!$AD$9:$AG$59,'Turbine DWP calcs part 2'!$AH13,FALSE)*'Turbine DWP'!CC15</f>
        <v>0</v>
      </c>
      <c r="DA13">
        <f>HLOOKUP('Turbine DWP'!$B$11,'Turbine DWP calcs part 2'!$AD$9:$AG$59,'Turbine DWP calcs part 2'!$AH13,FALSE)*'Turbine DWP'!CD15</f>
        <v>0</v>
      </c>
      <c r="DB13">
        <f>HLOOKUP('Turbine DWP'!$B$11,'Turbine DWP calcs part 2'!$AD$9:$AG$59,'Turbine DWP calcs part 2'!$AH13,FALSE)*'Turbine DWP'!CE15</f>
        <v>0</v>
      </c>
      <c r="DC13">
        <f>HLOOKUP('Turbine DWP'!$B$11,'Turbine DWP calcs part 2'!$AD$9:$AG$59,'Turbine DWP calcs part 2'!$AH13,FALSE)*'Turbine DWP'!CF15</f>
        <v>0</v>
      </c>
      <c r="DD13">
        <f>HLOOKUP('Turbine DWP'!$B$11,'Turbine DWP calcs part 2'!$AD$9:$AG$59,'Turbine DWP calcs part 2'!$AH13,FALSE)*'Turbine DWP'!CG15</f>
        <v>0</v>
      </c>
      <c r="DE13">
        <f>HLOOKUP('Turbine DWP'!$B$11,'Turbine DWP calcs part 2'!$AD$9:$AG$59,'Turbine DWP calcs part 2'!$AH13,FALSE)*'Turbine DWP'!CH15</f>
        <v>0</v>
      </c>
      <c r="DF13">
        <f>HLOOKUP('Turbine DWP'!$B$11,'Turbine DWP calcs part 2'!$AD$9:$AG$59,'Turbine DWP calcs part 2'!$AH13,FALSE)*'Turbine DWP'!CI15</f>
        <v>0</v>
      </c>
      <c r="DG13">
        <f>HLOOKUP('Turbine DWP'!$B$11,'Turbine DWP calcs part 2'!$AD$9:$AG$59,'Turbine DWP calcs part 2'!$AH13,FALSE)*'Turbine DWP'!CJ15</f>
        <v>0</v>
      </c>
      <c r="DH13">
        <f>HLOOKUP('Turbine DWP'!$B$11,'Turbine DWP calcs part 2'!$AD$9:$AG$59,'Turbine DWP calcs part 2'!$AH13,FALSE)*'Turbine DWP'!CK15</f>
        <v>0</v>
      </c>
      <c r="DI13">
        <f>HLOOKUP('Turbine DWP'!$B$11,'Turbine DWP calcs part 2'!$AD$9:$AG$59,'Turbine DWP calcs part 2'!$AH13,FALSE)*'Turbine DWP'!CL15</f>
        <v>0</v>
      </c>
      <c r="DJ13">
        <f>HLOOKUP('Turbine DWP'!$B$11,'Turbine DWP calcs part 2'!$AD$9:$AG$59,'Turbine DWP calcs part 2'!$AH13,FALSE)*'Turbine DWP'!CM15</f>
        <v>0</v>
      </c>
      <c r="DK13">
        <f>HLOOKUP('Turbine DWP'!$B$11,'Turbine DWP calcs part 2'!$AD$9:$AG$59,'Turbine DWP calcs part 2'!$AH13,FALSE)*'Turbine DWP'!CN15</f>
        <v>0</v>
      </c>
      <c r="DL13">
        <f>HLOOKUP('Turbine DWP'!$B$11,'Turbine DWP calcs part 2'!$AD$9:$AG$59,'Turbine DWP calcs part 2'!$AH13,FALSE)*'Turbine DWP'!CO15</f>
        <v>0</v>
      </c>
      <c r="DM13">
        <f>HLOOKUP('Turbine DWP'!$B$11,'Turbine DWP calcs part 2'!$AD$9:$AG$59,'Turbine DWP calcs part 2'!$AH13,FALSE)*'Turbine DWP'!CP15</f>
        <v>0</v>
      </c>
      <c r="DN13">
        <f>HLOOKUP('Turbine DWP'!$B$11,'Turbine DWP calcs part 2'!$AD$9:$AG$59,'Turbine DWP calcs part 2'!$AH13,FALSE)*'Turbine DWP'!CQ15</f>
        <v>0</v>
      </c>
      <c r="DO13">
        <f>HLOOKUP('Turbine DWP'!$B$11,'Turbine DWP calcs part 2'!$AD$9:$AG$59,'Turbine DWP calcs part 2'!$AH13,FALSE)*'Turbine DWP'!CR15</f>
        <v>0</v>
      </c>
      <c r="DP13">
        <f>HLOOKUP('Turbine DWP'!$B$11,'Turbine DWP calcs part 2'!$AD$9:$AG$59,'Turbine DWP calcs part 2'!$AH13,FALSE)*'Turbine DWP'!CS15</f>
        <v>0</v>
      </c>
      <c r="DQ13">
        <f>HLOOKUP('Turbine DWP'!$B$11,'Turbine DWP calcs part 2'!$AD$9:$AG$59,'Turbine DWP calcs part 2'!$AH13,FALSE)*'Turbine DWP'!CT15</f>
        <v>0</v>
      </c>
      <c r="DR13">
        <f>HLOOKUP('Turbine DWP'!$B$11,'Turbine DWP calcs part 2'!$AD$9:$AG$59,'Turbine DWP calcs part 2'!$AH13,FALSE)*'Turbine DWP'!CU15</f>
        <v>0</v>
      </c>
      <c r="DS13">
        <f>HLOOKUP('Turbine DWP'!$B$11,'Turbine DWP calcs part 2'!$AD$9:$AG$59,'Turbine DWP calcs part 2'!$AH13,FALSE)*'Turbine DWP'!CV15</f>
        <v>0</v>
      </c>
      <c r="DT13">
        <f>HLOOKUP('Turbine DWP'!$B$11,'Turbine DWP calcs part 2'!$AD$9:$AG$59,'Turbine DWP calcs part 2'!$AH13,FALSE)*'Turbine DWP'!CW15</f>
        <v>0</v>
      </c>
      <c r="DU13">
        <f>HLOOKUP('Turbine DWP'!$B$11,'Turbine DWP calcs part 2'!$AD$9:$AG$59,'Turbine DWP calcs part 2'!$AH13,FALSE)*'Turbine DWP'!CX15</f>
        <v>0</v>
      </c>
      <c r="DV13">
        <f>HLOOKUP('Turbine DWP'!$B$11,'Turbine DWP calcs part 2'!$AD$9:$AG$59,'Turbine DWP calcs part 2'!$AH13,FALSE)*'Turbine DWP'!CY15</f>
        <v>0</v>
      </c>
      <c r="DW13">
        <f>HLOOKUP('Turbine DWP'!$B$11,'Turbine DWP calcs part 2'!$AD$9:$AG$59,'Turbine DWP calcs part 2'!$AH13,FALSE)*'Turbine DWP'!CZ15</f>
        <v>0</v>
      </c>
      <c r="DX13">
        <f>HLOOKUP('Turbine DWP'!$B$11,'Turbine DWP calcs part 2'!$AD$9:$AG$59,'Turbine DWP calcs part 2'!$AH13,FALSE)*'Turbine DWP'!DA15</f>
        <v>0</v>
      </c>
      <c r="DY13">
        <f>HLOOKUP('Turbine DWP'!$B$11,'Turbine DWP calcs part 2'!$AD$9:$AG$59,'Turbine DWP calcs part 2'!$AH13,FALSE)*'Turbine DWP'!DB15</f>
        <v>0</v>
      </c>
      <c r="DZ13">
        <f>HLOOKUP('Turbine DWP'!$B$11,'Turbine DWP calcs part 2'!$AD$9:$AG$59,'Turbine DWP calcs part 2'!$AH13,FALSE)*'Turbine DWP'!DC15</f>
        <v>0</v>
      </c>
      <c r="EA13">
        <f>HLOOKUP('Turbine DWP'!$B$11,'Turbine DWP calcs part 2'!$AD$9:$AG$59,'Turbine DWP calcs part 2'!$AH13,FALSE)*'Turbine DWP'!DD15</f>
        <v>0</v>
      </c>
      <c r="EB13">
        <f>HLOOKUP('Turbine DWP'!$B$11,'Turbine DWP calcs part 2'!$AD$9:$AG$59,'Turbine DWP calcs part 2'!$AH13,FALSE)*'Turbine DWP'!DE15</f>
        <v>0</v>
      </c>
      <c r="EC13">
        <f>HLOOKUP('Turbine DWP'!$B$11,'Turbine DWP calcs part 2'!$AD$9:$AG$59,'Turbine DWP calcs part 2'!$AH13,FALSE)*'Turbine DWP'!DF15</f>
        <v>0</v>
      </c>
      <c r="ED13">
        <f>HLOOKUP('Turbine DWP'!$B$11,'Turbine DWP calcs part 2'!$AD$9:$AG$59,'Turbine DWP calcs part 2'!$AH13,FALSE)*'Turbine DWP'!DG15</f>
        <v>0</v>
      </c>
    </row>
    <row r="14" spans="1:134" x14ac:dyDescent="0.25">
      <c r="A14" s="2" t="s">
        <v>106</v>
      </c>
      <c r="B14" s="2">
        <f t="shared" si="17"/>
        <v>22.5</v>
      </c>
      <c r="C14">
        <f>'Turbine DWP'!E16</f>
        <v>1</v>
      </c>
      <c r="D14">
        <f>'Turbine DWP'!G16</f>
        <v>9</v>
      </c>
      <c r="E14">
        <f>'Turbine DWP'!H16</f>
        <v>0</v>
      </c>
      <c r="F14">
        <f>'Turbine DWP'!I16</f>
        <v>1</v>
      </c>
      <c r="G14">
        <f>'Turbine DWP'!J16</f>
        <v>1</v>
      </c>
      <c r="H14">
        <f t="shared" si="0"/>
        <v>1</v>
      </c>
      <c r="I14" s="3">
        <v>5.7835559000000002E-2</v>
      </c>
      <c r="J14">
        <f>'Turbine DWP calcs part 1'!O10</f>
        <v>6.2332229771894898E-2</v>
      </c>
      <c r="K14">
        <f>'Turbine DWP calcs part 1'!P10</f>
        <v>2.8322385594251986E-2</v>
      </c>
      <c r="L14">
        <f>'Turbine DWP calcs part 1'!Q10</f>
        <v>4.1587354120753012E-2</v>
      </c>
      <c r="M14">
        <f>'Turbine DWP calcs part 1'!R10</f>
        <v>5.783555897602051E-2</v>
      </c>
      <c r="N14">
        <f t="shared" si="11"/>
        <v>6.2332229771894898E-2</v>
      </c>
      <c r="O14">
        <f t="shared" si="1"/>
        <v>2.8322385594251986E-2</v>
      </c>
      <c r="P14">
        <f t="shared" si="1"/>
        <v>4.1587354120753012E-2</v>
      </c>
      <c r="Q14">
        <f t="shared" si="1"/>
        <v>5.783555897602051E-2</v>
      </c>
      <c r="R14">
        <f t="shared" si="2"/>
        <v>6.2332229771894898E-2</v>
      </c>
      <c r="S14">
        <f t="shared" si="3"/>
        <v>2.8322385594251986E-2</v>
      </c>
      <c r="T14">
        <f t="shared" si="4"/>
        <v>4.1587354120753012E-2</v>
      </c>
      <c r="U14">
        <f t="shared" si="5"/>
        <v>5.783555897602051E-2</v>
      </c>
      <c r="V14">
        <f t="shared" si="6"/>
        <v>9</v>
      </c>
      <c r="W14">
        <f t="shared" si="7"/>
        <v>0</v>
      </c>
      <c r="X14">
        <f t="shared" si="8"/>
        <v>1</v>
      </c>
      <c r="Y14">
        <f t="shared" si="9"/>
        <v>1</v>
      </c>
      <c r="Z14">
        <f t="shared" si="12"/>
        <v>0.16981132075471697</v>
      </c>
      <c r="AA14">
        <f t="shared" si="10"/>
        <v>0</v>
      </c>
      <c r="AB14">
        <f t="shared" si="10"/>
        <v>7.6923076923076927E-2</v>
      </c>
      <c r="AC14">
        <f t="shared" si="10"/>
        <v>0.125</v>
      </c>
      <c r="AD14">
        <f t="shared" si="13"/>
        <v>0.16981132075471697</v>
      </c>
      <c r="AE14">
        <f t="shared" si="14"/>
        <v>2.8322385594251986E-2</v>
      </c>
      <c r="AF14">
        <f t="shared" si="15"/>
        <v>4.1587354120753012E-2</v>
      </c>
      <c r="AG14">
        <f t="shared" si="16"/>
        <v>5.783555897602051E-2</v>
      </c>
      <c r="AH14">
        <v>6</v>
      </c>
      <c r="AI14">
        <f>HLOOKUP('Turbine DWP'!$B$11,'Turbine DWP calcs part 2'!$AD$9:$AG$59,'Turbine DWP calcs part 2'!$AH14,FALSE)*'Turbine DWP'!L16</f>
        <v>4.1587354120753012E-2</v>
      </c>
      <c r="AJ14">
        <f>HLOOKUP('Turbine DWP'!$B$11,'Turbine DWP calcs part 2'!$AD$9:$AG$59,'Turbine DWP calcs part 2'!$AH14,FALSE)*'Turbine DWP'!M16</f>
        <v>4.1587354120753012E-2</v>
      </c>
      <c r="AK14">
        <f>HLOOKUP('Turbine DWP'!$B$11,'Turbine DWP calcs part 2'!$AD$9:$AG$59,'Turbine DWP calcs part 2'!$AH14,FALSE)*'Turbine DWP'!N16</f>
        <v>4.1587354120753012E-2</v>
      </c>
      <c r="AL14">
        <f>HLOOKUP('Turbine DWP'!$B$11,'Turbine DWP calcs part 2'!$AD$9:$AG$59,'Turbine DWP calcs part 2'!$AH14,FALSE)*'Turbine DWP'!O16</f>
        <v>4.1587354120753012E-2</v>
      </c>
      <c r="AM14">
        <f>HLOOKUP('Turbine DWP'!$B$11,'Turbine DWP calcs part 2'!$AD$9:$AG$59,'Turbine DWP calcs part 2'!$AH14,FALSE)*'Turbine DWP'!P16</f>
        <v>4.1587354120753012E-2</v>
      </c>
      <c r="AN14">
        <f>HLOOKUP('Turbine DWP'!$B$11,'Turbine DWP calcs part 2'!$AD$9:$AG$59,'Turbine DWP calcs part 2'!$AH14,FALSE)*'Turbine DWP'!Q16</f>
        <v>4.1587354120753012E-2</v>
      </c>
      <c r="AO14">
        <f>HLOOKUP('Turbine DWP'!$B$11,'Turbine DWP calcs part 2'!$AD$9:$AG$59,'Turbine DWP calcs part 2'!$AH14,FALSE)*'Turbine DWP'!R16</f>
        <v>4.1587354120753012E-2</v>
      </c>
      <c r="AP14">
        <f>HLOOKUP('Turbine DWP'!$B$11,'Turbine DWP calcs part 2'!$AD$9:$AG$59,'Turbine DWP calcs part 2'!$AH14,FALSE)*'Turbine DWP'!S16</f>
        <v>4.1587354120753012E-2</v>
      </c>
      <c r="AQ14">
        <f>HLOOKUP('Turbine DWP'!$B$11,'Turbine DWP calcs part 2'!$AD$9:$AG$59,'Turbine DWP calcs part 2'!$AH14,FALSE)*'Turbine DWP'!T16</f>
        <v>4.1587354120753012E-2</v>
      </c>
      <c r="AR14">
        <f>HLOOKUP('Turbine DWP'!$B$11,'Turbine DWP calcs part 2'!$AD$9:$AG$59,'Turbine DWP calcs part 2'!$AH14,FALSE)*'Turbine DWP'!U16</f>
        <v>4.1587354120753012E-2</v>
      </c>
      <c r="AS14">
        <f>HLOOKUP('Turbine DWP'!$B$11,'Turbine DWP calcs part 2'!$AD$9:$AG$59,'Turbine DWP calcs part 2'!$AH14,FALSE)*'Turbine DWP'!V16</f>
        <v>4.1587354120753012E-2</v>
      </c>
      <c r="AT14">
        <f>HLOOKUP('Turbine DWP'!$B$11,'Turbine DWP calcs part 2'!$AD$9:$AG$59,'Turbine DWP calcs part 2'!$AH14,FALSE)*'Turbine DWP'!W16</f>
        <v>4.1587354120753012E-2</v>
      </c>
      <c r="AU14">
        <f>HLOOKUP('Turbine DWP'!$B$11,'Turbine DWP calcs part 2'!$AD$9:$AG$59,'Turbine DWP calcs part 2'!$AH14,FALSE)*'Turbine DWP'!X16</f>
        <v>4.1587354120753012E-2</v>
      </c>
      <c r="AV14">
        <f>HLOOKUP('Turbine DWP'!$B$11,'Turbine DWP calcs part 2'!$AD$9:$AG$59,'Turbine DWP calcs part 2'!$AH14,FALSE)*'Turbine DWP'!Y16</f>
        <v>4.1587354120753012E-2</v>
      </c>
      <c r="AW14">
        <f>HLOOKUP('Turbine DWP'!$B$11,'Turbine DWP calcs part 2'!$AD$9:$AG$59,'Turbine DWP calcs part 2'!$AH14,FALSE)*'Turbine DWP'!Z16</f>
        <v>4.1587354120753012E-2</v>
      </c>
      <c r="AX14">
        <f>HLOOKUP('Turbine DWP'!$B$11,'Turbine DWP calcs part 2'!$AD$9:$AG$59,'Turbine DWP calcs part 2'!$AH14,FALSE)*'Turbine DWP'!AA16</f>
        <v>4.1587354120753012E-2</v>
      </c>
      <c r="AY14">
        <f>HLOOKUP('Turbine DWP'!$B$11,'Turbine DWP calcs part 2'!$AD$9:$AG$59,'Turbine DWP calcs part 2'!$AH14,FALSE)*'Turbine DWP'!AB16</f>
        <v>4.1587354120753012E-2</v>
      </c>
      <c r="AZ14">
        <f>HLOOKUP('Turbine DWP'!$B$11,'Turbine DWP calcs part 2'!$AD$9:$AG$59,'Turbine DWP calcs part 2'!$AH14,FALSE)*'Turbine DWP'!AC16</f>
        <v>4.1587354120753012E-2</v>
      </c>
      <c r="BA14">
        <f>HLOOKUP('Turbine DWP'!$B$11,'Turbine DWP calcs part 2'!$AD$9:$AG$59,'Turbine DWP calcs part 2'!$AH14,FALSE)*'Turbine DWP'!AD16</f>
        <v>4.1587354120753012E-2</v>
      </c>
      <c r="BB14">
        <f>HLOOKUP('Turbine DWP'!$B$11,'Turbine DWP calcs part 2'!$AD$9:$AG$59,'Turbine DWP calcs part 2'!$AH14,FALSE)*'Turbine DWP'!AE16</f>
        <v>4.1587354120753012E-2</v>
      </c>
      <c r="BC14">
        <f>HLOOKUP('Turbine DWP'!$B$11,'Turbine DWP calcs part 2'!$AD$9:$AG$59,'Turbine DWP calcs part 2'!$AH14,FALSE)*'Turbine DWP'!AF16</f>
        <v>4.1587354120753012E-2</v>
      </c>
      <c r="BD14">
        <f>HLOOKUP('Turbine DWP'!$B$11,'Turbine DWP calcs part 2'!$AD$9:$AG$59,'Turbine DWP calcs part 2'!$AH14,FALSE)*'Turbine DWP'!AG16</f>
        <v>4.1587354120753012E-2</v>
      </c>
      <c r="BE14">
        <f>HLOOKUP('Turbine DWP'!$B$11,'Turbine DWP calcs part 2'!$AD$9:$AG$59,'Turbine DWP calcs part 2'!$AH14,FALSE)*'Turbine DWP'!AH16</f>
        <v>4.1587354120753012E-2</v>
      </c>
      <c r="BF14">
        <f>HLOOKUP('Turbine DWP'!$B$11,'Turbine DWP calcs part 2'!$AD$9:$AG$59,'Turbine DWP calcs part 2'!$AH14,FALSE)*'Turbine DWP'!AI16</f>
        <v>0</v>
      </c>
      <c r="BG14">
        <f>HLOOKUP('Turbine DWP'!$B$11,'Turbine DWP calcs part 2'!$AD$9:$AG$59,'Turbine DWP calcs part 2'!$AH14,FALSE)*'Turbine DWP'!AJ16</f>
        <v>0</v>
      </c>
      <c r="BH14">
        <f>HLOOKUP('Turbine DWP'!$B$11,'Turbine DWP calcs part 2'!$AD$9:$AG$59,'Turbine DWP calcs part 2'!$AH14,FALSE)*'Turbine DWP'!AK16</f>
        <v>0</v>
      </c>
      <c r="BI14">
        <f>HLOOKUP('Turbine DWP'!$B$11,'Turbine DWP calcs part 2'!$AD$9:$AG$59,'Turbine DWP calcs part 2'!$AH14,FALSE)*'Turbine DWP'!AL16</f>
        <v>0</v>
      </c>
      <c r="BJ14">
        <f>HLOOKUP('Turbine DWP'!$B$11,'Turbine DWP calcs part 2'!$AD$9:$AG$59,'Turbine DWP calcs part 2'!$AH14,FALSE)*'Turbine DWP'!AM16</f>
        <v>0</v>
      </c>
      <c r="BK14">
        <f>HLOOKUP('Turbine DWP'!$B$11,'Turbine DWP calcs part 2'!$AD$9:$AG$59,'Turbine DWP calcs part 2'!$AH14,FALSE)*'Turbine DWP'!AN16</f>
        <v>0</v>
      </c>
      <c r="BL14">
        <f>HLOOKUP('Turbine DWP'!$B$11,'Turbine DWP calcs part 2'!$AD$9:$AG$59,'Turbine DWP calcs part 2'!$AH14,FALSE)*'Turbine DWP'!AO16</f>
        <v>0</v>
      </c>
      <c r="BM14">
        <f>HLOOKUP('Turbine DWP'!$B$11,'Turbine DWP calcs part 2'!$AD$9:$AG$59,'Turbine DWP calcs part 2'!$AH14,FALSE)*'Turbine DWP'!AP16</f>
        <v>0</v>
      </c>
      <c r="BN14">
        <f>HLOOKUP('Turbine DWP'!$B$11,'Turbine DWP calcs part 2'!$AD$9:$AG$59,'Turbine DWP calcs part 2'!$AH14,FALSE)*'Turbine DWP'!AQ16</f>
        <v>0</v>
      </c>
      <c r="BO14">
        <f>HLOOKUP('Turbine DWP'!$B$11,'Turbine DWP calcs part 2'!$AD$9:$AG$59,'Turbine DWP calcs part 2'!$AH14,FALSE)*'Turbine DWP'!AR16</f>
        <v>0</v>
      </c>
      <c r="BP14">
        <f>HLOOKUP('Turbine DWP'!$B$11,'Turbine DWP calcs part 2'!$AD$9:$AG$59,'Turbine DWP calcs part 2'!$AH14,FALSE)*'Turbine DWP'!AS16</f>
        <v>0</v>
      </c>
      <c r="BQ14">
        <f>HLOOKUP('Turbine DWP'!$B$11,'Turbine DWP calcs part 2'!$AD$9:$AG$59,'Turbine DWP calcs part 2'!$AH14,FALSE)*'Turbine DWP'!AT16</f>
        <v>0</v>
      </c>
      <c r="BR14">
        <f>HLOOKUP('Turbine DWP'!$B$11,'Turbine DWP calcs part 2'!$AD$9:$AG$59,'Turbine DWP calcs part 2'!$AH14,FALSE)*'Turbine DWP'!AU16</f>
        <v>0</v>
      </c>
      <c r="BS14">
        <f>HLOOKUP('Turbine DWP'!$B$11,'Turbine DWP calcs part 2'!$AD$9:$AG$59,'Turbine DWP calcs part 2'!$AH14,FALSE)*'Turbine DWP'!AV16</f>
        <v>0</v>
      </c>
      <c r="BT14">
        <f>HLOOKUP('Turbine DWP'!$B$11,'Turbine DWP calcs part 2'!$AD$9:$AG$59,'Turbine DWP calcs part 2'!$AH14,FALSE)*'Turbine DWP'!AW16</f>
        <v>0</v>
      </c>
      <c r="BU14">
        <f>HLOOKUP('Turbine DWP'!$B$11,'Turbine DWP calcs part 2'!$AD$9:$AG$59,'Turbine DWP calcs part 2'!$AH14,FALSE)*'Turbine DWP'!AX16</f>
        <v>0</v>
      </c>
      <c r="BV14">
        <f>HLOOKUP('Turbine DWP'!$B$11,'Turbine DWP calcs part 2'!$AD$9:$AG$59,'Turbine DWP calcs part 2'!$AH14,FALSE)*'Turbine DWP'!AY16</f>
        <v>0</v>
      </c>
      <c r="BW14">
        <f>HLOOKUP('Turbine DWP'!$B$11,'Turbine DWP calcs part 2'!$AD$9:$AG$59,'Turbine DWP calcs part 2'!$AH14,FALSE)*'Turbine DWP'!AZ16</f>
        <v>0</v>
      </c>
      <c r="BX14">
        <f>HLOOKUP('Turbine DWP'!$B$11,'Turbine DWP calcs part 2'!$AD$9:$AG$59,'Turbine DWP calcs part 2'!$AH14,FALSE)*'Turbine DWP'!BA16</f>
        <v>0</v>
      </c>
      <c r="BY14">
        <f>HLOOKUP('Turbine DWP'!$B$11,'Turbine DWP calcs part 2'!$AD$9:$AG$59,'Turbine DWP calcs part 2'!$AH14,FALSE)*'Turbine DWP'!BB16</f>
        <v>0</v>
      </c>
      <c r="BZ14">
        <f>HLOOKUP('Turbine DWP'!$B$11,'Turbine DWP calcs part 2'!$AD$9:$AG$59,'Turbine DWP calcs part 2'!$AH14,FALSE)*'Turbine DWP'!BC16</f>
        <v>0</v>
      </c>
      <c r="CA14">
        <f>HLOOKUP('Turbine DWP'!$B$11,'Turbine DWP calcs part 2'!$AD$9:$AG$59,'Turbine DWP calcs part 2'!$AH14,FALSE)*'Turbine DWP'!BD16</f>
        <v>0</v>
      </c>
      <c r="CB14">
        <f>HLOOKUP('Turbine DWP'!$B$11,'Turbine DWP calcs part 2'!$AD$9:$AG$59,'Turbine DWP calcs part 2'!$AH14,FALSE)*'Turbine DWP'!BE16</f>
        <v>0</v>
      </c>
      <c r="CC14">
        <f>HLOOKUP('Turbine DWP'!$B$11,'Turbine DWP calcs part 2'!$AD$9:$AG$59,'Turbine DWP calcs part 2'!$AH14,FALSE)*'Turbine DWP'!BF16</f>
        <v>0</v>
      </c>
      <c r="CD14">
        <f>HLOOKUP('Turbine DWP'!$B$11,'Turbine DWP calcs part 2'!$AD$9:$AG$59,'Turbine DWP calcs part 2'!$AH14,FALSE)*'Turbine DWP'!BG16</f>
        <v>0</v>
      </c>
      <c r="CE14">
        <f>HLOOKUP('Turbine DWP'!$B$11,'Turbine DWP calcs part 2'!$AD$9:$AG$59,'Turbine DWP calcs part 2'!$AH14,FALSE)*'Turbine DWP'!BH16</f>
        <v>0</v>
      </c>
      <c r="CF14">
        <f>HLOOKUP('Turbine DWP'!$B$11,'Turbine DWP calcs part 2'!$AD$9:$AG$59,'Turbine DWP calcs part 2'!$AH14,FALSE)*'Turbine DWP'!BI16</f>
        <v>0</v>
      </c>
      <c r="CG14">
        <f>HLOOKUP('Turbine DWP'!$B$11,'Turbine DWP calcs part 2'!$AD$9:$AG$59,'Turbine DWP calcs part 2'!$AH14,FALSE)*'Turbine DWP'!BJ16</f>
        <v>0</v>
      </c>
      <c r="CH14">
        <f>HLOOKUP('Turbine DWP'!$B$11,'Turbine DWP calcs part 2'!$AD$9:$AG$59,'Turbine DWP calcs part 2'!$AH14,FALSE)*'Turbine DWP'!BK16</f>
        <v>0</v>
      </c>
      <c r="CI14">
        <f>HLOOKUP('Turbine DWP'!$B$11,'Turbine DWP calcs part 2'!$AD$9:$AG$59,'Turbine DWP calcs part 2'!$AH14,FALSE)*'Turbine DWP'!BL16</f>
        <v>0</v>
      </c>
      <c r="CJ14">
        <f>HLOOKUP('Turbine DWP'!$B$11,'Turbine DWP calcs part 2'!$AD$9:$AG$59,'Turbine DWP calcs part 2'!$AH14,FALSE)*'Turbine DWP'!BM16</f>
        <v>0</v>
      </c>
      <c r="CK14">
        <f>HLOOKUP('Turbine DWP'!$B$11,'Turbine DWP calcs part 2'!$AD$9:$AG$59,'Turbine DWP calcs part 2'!$AH14,FALSE)*'Turbine DWP'!BN16</f>
        <v>0</v>
      </c>
      <c r="CL14">
        <f>HLOOKUP('Turbine DWP'!$B$11,'Turbine DWP calcs part 2'!$AD$9:$AG$59,'Turbine DWP calcs part 2'!$AH14,FALSE)*'Turbine DWP'!BO16</f>
        <v>0</v>
      </c>
      <c r="CM14">
        <f>HLOOKUP('Turbine DWP'!$B$11,'Turbine DWP calcs part 2'!$AD$9:$AG$59,'Turbine DWP calcs part 2'!$AH14,FALSE)*'Turbine DWP'!BP16</f>
        <v>0</v>
      </c>
      <c r="CN14">
        <f>HLOOKUP('Turbine DWP'!$B$11,'Turbine DWP calcs part 2'!$AD$9:$AG$59,'Turbine DWP calcs part 2'!$AH14,FALSE)*'Turbine DWP'!BQ16</f>
        <v>0</v>
      </c>
      <c r="CO14">
        <f>HLOOKUP('Turbine DWP'!$B$11,'Turbine DWP calcs part 2'!$AD$9:$AG$59,'Turbine DWP calcs part 2'!$AH14,FALSE)*'Turbine DWP'!BR16</f>
        <v>0</v>
      </c>
      <c r="CP14">
        <f>HLOOKUP('Turbine DWP'!$B$11,'Turbine DWP calcs part 2'!$AD$9:$AG$59,'Turbine DWP calcs part 2'!$AH14,FALSE)*'Turbine DWP'!BS16</f>
        <v>0</v>
      </c>
      <c r="CQ14">
        <f>HLOOKUP('Turbine DWP'!$B$11,'Turbine DWP calcs part 2'!$AD$9:$AG$59,'Turbine DWP calcs part 2'!$AH14,FALSE)*'Turbine DWP'!BT16</f>
        <v>0</v>
      </c>
      <c r="CR14">
        <f>HLOOKUP('Turbine DWP'!$B$11,'Turbine DWP calcs part 2'!$AD$9:$AG$59,'Turbine DWP calcs part 2'!$AH14,FALSE)*'Turbine DWP'!BU16</f>
        <v>0</v>
      </c>
      <c r="CS14">
        <f>HLOOKUP('Turbine DWP'!$B$11,'Turbine DWP calcs part 2'!$AD$9:$AG$59,'Turbine DWP calcs part 2'!$AH14,FALSE)*'Turbine DWP'!BV16</f>
        <v>0</v>
      </c>
      <c r="CT14">
        <f>HLOOKUP('Turbine DWP'!$B$11,'Turbine DWP calcs part 2'!$AD$9:$AG$59,'Turbine DWP calcs part 2'!$AH14,FALSE)*'Turbine DWP'!BW16</f>
        <v>0</v>
      </c>
      <c r="CU14">
        <f>HLOOKUP('Turbine DWP'!$B$11,'Turbine DWP calcs part 2'!$AD$9:$AG$59,'Turbine DWP calcs part 2'!$AH14,FALSE)*'Turbine DWP'!BX16</f>
        <v>0</v>
      </c>
      <c r="CV14">
        <f>HLOOKUP('Turbine DWP'!$B$11,'Turbine DWP calcs part 2'!$AD$9:$AG$59,'Turbine DWP calcs part 2'!$AH14,FALSE)*'Turbine DWP'!BY16</f>
        <v>0</v>
      </c>
      <c r="CW14">
        <f>HLOOKUP('Turbine DWP'!$B$11,'Turbine DWP calcs part 2'!$AD$9:$AG$59,'Turbine DWP calcs part 2'!$AH14,FALSE)*'Turbine DWP'!BZ16</f>
        <v>0</v>
      </c>
      <c r="CX14">
        <f>HLOOKUP('Turbine DWP'!$B$11,'Turbine DWP calcs part 2'!$AD$9:$AG$59,'Turbine DWP calcs part 2'!$AH14,FALSE)*'Turbine DWP'!CA16</f>
        <v>0</v>
      </c>
      <c r="CY14">
        <f>HLOOKUP('Turbine DWP'!$B$11,'Turbine DWP calcs part 2'!$AD$9:$AG$59,'Turbine DWP calcs part 2'!$AH14,FALSE)*'Turbine DWP'!CB16</f>
        <v>0</v>
      </c>
      <c r="CZ14">
        <f>HLOOKUP('Turbine DWP'!$B$11,'Turbine DWP calcs part 2'!$AD$9:$AG$59,'Turbine DWP calcs part 2'!$AH14,FALSE)*'Turbine DWP'!CC16</f>
        <v>0</v>
      </c>
      <c r="DA14">
        <f>HLOOKUP('Turbine DWP'!$B$11,'Turbine DWP calcs part 2'!$AD$9:$AG$59,'Turbine DWP calcs part 2'!$AH14,FALSE)*'Turbine DWP'!CD16</f>
        <v>0</v>
      </c>
      <c r="DB14">
        <f>HLOOKUP('Turbine DWP'!$B$11,'Turbine DWP calcs part 2'!$AD$9:$AG$59,'Turbine DWP calcs part 2'!$AH14,FALSE)*'Turbine DWP'!CE16</f>
        <v>0</v>
      </c>
      <c r="DC14">
        <f>HLOOKUP('Turbine DWP'!$B$11,'Turbine DWP calcs part 2'!$AD$9:$AG$59,'Turbine DWP calcs part 2'!$AH14,FALSE)*'Turbine DWP'!CF16</f>
        <v>0</v>
      </c>
      <c r="DD14">
        <f>HLOOKUP('Turbine DWP'!$B$11,'Turbine DWP calcs part 2'!$AD$9:$AG$59,'Turbine DWP calcs part 2'!$AH14,FALSE)*'Turbine DWP'!CG16</f>
        <v>0</v>
      </c>
      <c r="DE14">
        <f>HLOOKUP('Turbine DWP'!$B$11,'Turbine DWP calcs part 2'!$AD$9:$AG$59,'Turbine DWP calcs part 2'!$AH14,FALSE)*'Turbine DWP'!CH16</f>
        <v>0</v>
      </c>
      <c r="DF14">
        <f>HLOOKUP('Turbine DWP'!$B$11,'Turbine DWP calcs part 2'!$AD$9:$AG$59,'Turbine DWP calcs part 2'!$AH14,FALSE)*'Turbine DWP'!CI16</f>
        <v>0</v>
      </c>
      <c r="DG14">
        <f>HLOOKUP('Turbine DWP'!$B$11,'Turbine DWP calcs part 2'!$AD$9:$AG$59,'Turbine DWP calcs part 2'!$AH14,FALSE)*'Turbine DWP'!CJ16</f>
        <v>0</v>
      </c>
      <c r="DH14">
        <f>HLOOKUP('Turbine DWP'!$B$11,'Turbine DWP calcs part 2'!$AD$9:$AG$59,'Turbine DWP calcs part 2'!$AH14,FALSE)*'Turbine DWP'!CK16</f>
        <v>0</v>
      </c>
      <c r="DI14">
        <f>HLOOKUP('Turbine DWP'!$B$11,'Turbine DWP calcs part 2'!$AD$9:$AG$59,'Turbine DWP calcs part 2'!$AH14,FALSE)*'Turbine DWP'!CL16</f>
        <v>0</v>
      </c>
      <c r="DJ14">
        <f>HLOOKUP('Turbine DWP'!$B$11,'Turbine DWP calcs part 2'!$AD$9:$AG$59,'Turbine DWP calcs part 2'!$AH14,FALSE)*'Turbine DWP'!CM16</f>
        <v>0</v>
      </c>
      <c r="DK14">
        <f>HLOOKUP('Turbine DWP'!$B$11,'Turbine DWP calcs part 2'!$AD$9:$AG$59,'Turbine DWP calcs part 2'!$AH14,FALSE)*'Turbine DWP'!CN16</f>
        <v>0</v>
      </c>
      <c r="DL14">
        <f>HLOOKUP('Turbine DWP'!$B$11,'Turbine DWP calcs part 2'!$AD$9:$AG$59,'Turbine DWP calcs part 2'!$AH14,FALSE)*'Turbine DWP'!CO16</f>
        <v>0</v>
      </c>
      <c r="DM14">
        <f>HLOOKUP('Turbine DWP'!$B$11,'Turbine DWP calcs part 2'!$AD$9:$AG$59,'Turbine DWP calcs part 2'!$AH14,FALSE)*'Turbine DWP'!CP16</f>
        <v>0</v>
      </c>
      <c r="DN14">
        <f>HLOOKUP('Turbine DWP'!$B$11,'Turbine DWP calcs part 2'!$AD$9:$AG$59,'Turbine DWP calcs part 2'!$AH14,FALSE)*'Turbine DWP'!CQ16</f>
        <v>0</v>
      </c>
      <c r="DO14">
        <f>HLOOKUP('Turbine DWP'!$B$11,'Turbine DWP calcs part 2'!$AD$9:$AG$59,'Turbine DWP calcs part 2'!$AH14,FALSE)*'Turbine DWP'!CR16</f>
        <v>0</v>
      </c>
      <c r="DP14">
        <f>HLOOKUP('Turbine DWP'!$B$11,'Turbine DWP calcs part 2'!$AD$9:$AG$59,'Turbine DWP calcs part 2'!$AH14,FALSE)*'Turbine DWP'!CS16</f>
        <v>0</v>
      </c>
      <c r="DQ14">
        <f>HLOOKUP('Turbine DWP'!$B$11,'Turbine DWP calcs part 2'!$AD$9:$AG$59,'Turbine DWP calcs part 2'!$AH14,FALSE)*'Turbine DWP'!CT16</f>
        <v>0</v>
      </c>
      <c r="DR14">
        <f>HLOOKUP('Turbine DWP'!$B$11,'Turbine DWP calcs part 2'!$AD$9:$AG$59,'Turbine DWP calcs part 2'!$AH14,FALSE)*'Turbine DWP'!CU16</f>
        <v>0</v>
      </c>
      <c r="DS14">
        <f>HLOOKUP('Turbine DWP'!$B$11,'Turbine DWP calcs part 2'!$AD$9:$AG$59,'Turbine DWP calcs part 2'!$AH14,FALSE)*'Turbine DWP'!CV16</f>
        <v>0</v>
      </c>
      <c r="DT14">
        <f>HLOOKUP('Turbine DWP'!$B$11,'Turbine DWP calcs part 2'!$AD$9:$AG$59,'Turbine DWP calcs part 2'!$AH14,FALSE)*'Turbine DWP'!CW16</f>
        <v>0</v>
      </c>
      <c r="DU14">
        <f>HLOOKUP('Turbine DWP'!$B$11,'Turbine DWP calcs part 2'!$AD$9:$AG$59,'Turbine DWP calcs part 2'!$AH14,FALSE)*'Turbine DWP'!CX16</f>
        <v>0</v>
      </c>
      <c r="DV14">
        <f>HLOOKUP('Turbine DWP'!$B$11,'Turbine DWP calcs part 2'!$AD$9:$AG$59,'Turbine DWP calcs part 2'!$AH14,FALSE)*'Turbine DWP'!CY16</f>
        <v>0</v>
      </c>
      <c r="DW14">
        <f>HLOOKUP('Turbine DWP'!$B$11,'Turbine DWP calcs part 2'!$AD$9:$AG$59,'Turbine DWP calcs part 2'!$AH14,FALSE)*'Turbine DWP'!CZ16</f>
        <v>0</v>
      </c>
      <c r="DX14">
        <f>HLOOKUP('Turbine DWP'!$B$11,'Turbine DWP calcs part 2'!$AD$9:$AG$59,'Turbine DWP calcs part 2'!$AH14,FALSE)*'Turbine DWP'!DA16</f>
        <v>0</v>
      </c>
      <c r="DY14">
        <f>HLOOKUP('Turbine DWP'!$B$11,'Turbine DWP calcs part 2'!$AD$9:$AG$59,'Turbine DWP calcs part 2'!$AH14,FALSE)*'Turbine DWP'!DB16</f>
        <v>0</v>
      </c>
      <c r="DZ14">
        <f>HLOOKUP('Turbine DWP'!$B$11,'Turbine DWP calcs part 2'!$AD$9:$AG$59,'Turbine DWP calcs part 2'!$AH14,FALSE)*'Turbine DWP'!DC16</f>
        <v>0</v>
      </c>
      <c r="EA14">
        <f>HLOOKUP('Turbine DWP'!$B$11,'Turbine DWP calcs part 2'!$AD$9:$AG$59,'Turbine DWP calcs part 2'!$AH14,FALSE)*'Turbine DWP'!DD16</f>
        <v>0</v>
      </c>
      <c r="EB14">
        <f>HLOOKUP('Turbine DWP'!$B$11,'Turbine DWP calcs part 2'!$AD$9:$AG$59,'Turbine DWP calcs part 2'!$AH14,FALSE)*'Turbine DWP'!DE16</f>
        <v>0</v>
      </c>
      <c r="EC14">
        <f>HLOOKUP('Turbine DWP'!$B$11,'Turbine DWP calcs part 2'!$AD$9:$AG$59,'Turbine DWP calcs part 2'!$AH14,FALSE)*'Turbine DWP'!DF16</f>
        <v>0</v>
      </c>
      <c r="ED14">
        <f>HLOOKUP('Turbine DWP'!$B$11,'Turbine DWP calcs part 2'!$AD$9:$AG$59,'Turbine DWP calcs part 2'!$AH14,FALSE)*'Turbine DWP'!DG16</f>
        <v>0</v>
      </c>
    </row>
    <row r="15" spans="1:134" x14ac:dyDescent="0.25">
      <c r="A15" s="2" t="s">
        <v>105</v>
      </c>
      <c r="B15" s="2">
        <f t="shared" si="17"/>
        <v>27.5</v>
      </c>
      <c r="C15">
        <f>'Turbine DWP'!E17</f>
        <v>1</v>
      </c>
      <c r="D15">
        <f>'Turbine DWP'!G17</f>
        <v>4</v>
      </c>
      <c r="E15">
        <f>'Turbine DWP'!H17</f>
        <v>0</v>
      </c>
      <c r="F15">
        <f>'Turbine DWP'!I17</f>
        <v>2</v>
      </c>
      <c r="G15">
        <f>'Turbine DWP'!J17</f>
        <v>1</v>
      </c>
      <c r="H15">
        <f t="shared" si="0"/>
        <v>1</v>
      </c>
      <c r="I15" s="3">
        <v>8.1584231300000004E-2</v>
      </c>
      <c r="J15">
        <f>'Turbine DWP calcs part 1'!O11</f>
        <v>6.7725573696313046E-2</v>
      </c>
      <c r="K15">
        <f>'Turbine DWP calcs part 1'!P11</f>
        <v>2.4291658408682026E-2</v>
      </c>
      <c r="L15">
        <f>'Turbine DWP calcs part 1'!Q11</f>
        <v>3.6983943117046003E-2</v>
      </c>
      <c r="M15">
        <f>'Turbine DWP calcs part 1'!R11</f>
        <v>8.1584231264664006E-2</v>
      </c>
      <c r="N15">
        <f t="shared" si="11"/>
        <v>6.7725573696313046E-2</v>
      </c>
      <c r="O15">
        <f t="shared" si="1"/>
        <v>2.4291658408682026E-2</v>
      </c>
      <c r="P15">
        <f t="shared" si="1"/>
        <v>3.6983943117046003E-2</v>
      </c>
      <c r="Q15">
        <f t="shared" si="1"/>
        <v>8.1584231264664006E-2</v>
      </c>
      <c r="R15">
        <f t="shared" si="2"/>
        <v>6.7725573696313046E-2</v>
      </c>
      <c r="S15">
        <f t="shared" si="3"/>
        <v>2.4291658408682026E-2</v>
      </c>
      <c r="T15">
        <f t="shared" si="4"/>
        <v>3.6983943117046003E-2</v>
      </c>
      <c r="U15">
        <f t="shared" si="5"/>
        <v>8.1584231264664006E-2</v>
      </c>
      <c r="V15">
        <f t="shared" si="6"/>
        <v>4</v>
      </c>
      <c r="W15">
        <f t="shared" si="7"/>
        <v>0</v>
      </c>
      <c r="X15">
        <f t="shared" si="8"/>
        <v>2</v>
      </c>
      <c r="Y15">
        <f t="shared" si="9"/>
        <v>1</v>
      </c>
      <c r="Z15">
        <f t="shared" si="12"/>
        <v>7.5471698113207544E-2</v>
      </c>
      <c r="AA15">
        <f t="shared" si="10"/>
        <v>0</v>
      </c>
      <c r="AB15">
        <f t="shared" si="10"/>
        <v>0.15384615384615385</v>
      </c>
      <c r="AC15">
        <f t="shared" si="10"/>
        <v>0.125</v>
      </c>
      <c r="AD15">
        <f t="shared" si="13"/>
        <v>7.5471698113207544E-2</v>
      </c>
      <c r="AE15">
        <f t="shared" si="14"/>
        <v>2.4291658408682026E-2</v>
      </c>
      <c r="AF15">
        <f t="shared" si="15"/>
        <v>3.6983943117046003E-2</v>
      </c>
      <c r="AG15">
        <f t="shared" si="16"/>
        <v>8.1584231264664006E-2</v>
      </c>
      <c r="AH15">
        <v>7</v>
      </c>
      <c r="AI15">
        <f>HLOOKUP('Turbine DWP'!$B$11,'Turbine DWP calcs part 2'!$AD$9:$AG$59,'Turbine DWP calcs part 2'!$AH15,FALSE)*'Turbine DWP'!L17</f>
        <v>3.6983943117046003E-2</v>
      </c>
      <c r="AJ15">
        <f>HLOOKUP('Turbine DWP'!$B$11,'Turbine DWP calcs part 2'!$AD$9:$AG$59,'Turbine DWP calcs part 2'!$AH15,FALSE)*'Turbine DWP'!M17</f>
        <v>3.6983943117046003E-2</v>
      </c>
      <c r="AK15">
        <f>HLOOKUP('Turbine DWP'!$B$11,'Turbine DWP calcs part 2'!$AD$9:$AG$59,'Turbine DWP calcs part 2'!$AH15,FALSE)*'Turbine DWP'!N17</f>
        <v>3.6983943117046003E-2</v>
      </c>
      <c r="AL15">
        <f>HLOOKUP('Turbine DWP'!$B$11,'Turbine DWP calcs part 2'!$AD$9:$AG$59,'Turbine DWP calcs part 2'!$AH15,FALSE)*'Turbine DWP'!O17</f>
        <v>3.6983943117046003E-2</v>
      </c>
      <c r="AM15">
        <f>HLOOKUP('Turbine DWP'!$B$11,'Turbine DWP calcs part 2'!$AD$9:$AG$59,'Turbine DWP calcs part 2'!$AH15,FALSE)*'Turbine DWP'!P17</f>
        <v>3.6983943117046003E-2</v>
      </c>
      <c r="AN15">
        <f>HLOOKUP('Turbine DWP'!$B$11,'Turbine DWP calcs part 2'!$AD$9:$AG$59,'Turbine DWP calcs part 2'!$AH15,FALSE)*'Turbine DWP'!Q17</f>
        <v>3.6983943117046003E-2</v>
      </c>
      <c r="AO15">
        <f>HLOOKUP('Turbine DWP'!$B$11,'Turbine DWP calcs part 2'!$AD$9:$AG$59,'Turbine DWP calcs part 2'!$AH15,FALSE)*'Turbine DWP'!R17</f>
        <v>3.6983943117046003E-2</v>
      </c>
      <c r="AP15">
        <f>HLOOKUP('Turbine DWP'!$B$11,'Turbine DWP calcs part 2'!$AD$9:$AG$59,'Turbine DWP calcs part 2'!$AH15,FALSE)*'Turbine DWP'!S17</f>
        <v>3.6983943117046003E-2</v>
      </c>
      <c r="AQ15">
        <f>HLOOKUP('Turbine DWP'!$B$11,'Turbine DWP calcs part 2'!$AD$9:$AG$59,'Turbine DWP calcs part 2'!$AH15,FALSE)*'Turbine DWP'!T17</f>
        <v>3.6983943117046003E-2</v>
      </c>
      <c r="AR15">
        <f>HLOOKUP('Turbine DWP'!$B$11,'Turbine DWP calcs part 2'!$AD$9:$AG$59,'Turbine DWP calcs part 2'!$AH15,FALSE)*'Turbine DWP'!U17</f>
        <v>3.6983943117046003E-2</v>
      </c>
      <c r="AS15">
        <f>HLOOKUP('Turbine DWP'!$B$11,'Turbine DWP calcs part 2'!$AD$9:$AG$59,'Turbine DWP calcs part 2'!$AH15,FALSE)*'Turbine DWP'!V17</f>
        <v>3.6983943117046003E-2</v>
      </c>
      <c r="AT15">
        <f>HLOOKUP('Turbine DWP'!$B$11,'Turbine DWP calcs part 2'!$AD$9:$AG$59,'Turbine DWP calcs part 2'!$AH15,FALSE)*'Turbine DWP'!W17</f>
        <v>3.6983943117046003E-2</v>
      </c>
      <c r="AU15">
        <f>HLOOKUP('Turbine DWP'!$B$11,'Turbine DWP calcs part 2'!$AD$9:$AG$59,'Turbine DWP calcs part 2'!$AH15,FALSE)*'Turbine DWP'!X17</f>
        <v>3.6983943117046003E-2</v>
      </c>
      <c r="AV15">
        <f>HLOOKUP('Turbine DWP'!$B$11,'Turbine DWP calcs part 2'!$AD$9:$AG$59,'Turbine DWP calcs part 2'!$AH15,FALSE)*'Turbine DWP'!Y17</f>
        <v>3.6983943117046003E-2</v>
      </c>
      <c r="AW15">
        <f>HLOOKUP('Turbine DWP'!$B$11,'Turbine DWP calcs part 2'!$AD$9:$AG$59,'Turbine DWP calcs part 2'!$AH15,FALSE)*'Turbine DWP'!Z17</f>
        <v>3.6983943117046003E-2</v>
      </c>
      <c r="AX15">
        <f>HLOOKUP('Turbine DWP'!$B$11,'Turbine DWP calcs part 2'!$AD$9:$AG$59,'Turbine DWP calcs part 2'!$AH15,FALSE)*'Turbine DWP'!AA17</f>
        <v>3.6983943117046003E-2</v>
      </c>
      <c r="AY15">
        <f>HLOOKUP('Turbine DWP'!$B$11,'Turbine DWP calcs part 2'!$AD$9:$AG$59,'Turbine DWP calcs part 2'!$AH15,FALSE)*'Turbine DWP'!AB17</f>
        <v>3.6983943117046003E-2</v>
      </c>
      <c r="AZ15">
        <f>HLOOKUP('Turbine DWP'!$B$11,'Turbine DWP calcs part 2'!$AD$9:$AG$59,'Turbine DWP calcs part 2'!$AH15,FALSE)*'Turbine DWP'!AC17</f>
        <v>3.6983943117046003E-2</v>
      </c>
      <c r="BA15">
        <f>HLOOKUP('Turbine DWP'!$B$11,'Turbine DWP calcs part 2'!$AD$9:$AG$59,'Turbine DWP calcs part 2'!$AH15,FALSE)*'Turbine DWP'!AD17</f>
        <v>3.6983943117046003E-2</v>
      </c>
      <c r="BB15">
        <f>HLOOKUP('Turbine DWP'!$B$11,'Turbine DWP calcs part 2'!$AD$9:$AG$59,'Turbine DWP calcs part 2'!$AH15,FALSE)*'Turbine DWP'!AE17</f>
        <v>3.6983943117046003E-2</v>
      </c>
      <c r="BC15">
        <f>HLOOKUP('Turbine DWP'!$B$11,'Turbine DWP calcs part 2'!$AD$9:$AG$59,'Turbine DWP calcs part 2'!$AH15,FALSE)*'Turbine DWP'!AF17</f>
        <v>3.6983943117046003E-2</v>
      </c>
      <c r="BD15">
        <f>HLOOKUP('Turbine DWP'!$B$11,'Turbine DWP calcs part 2'!$AD$9:$AG$59,'Turbine DWP calcs part 2'!$AH15,FALSE)*'Turbine DWP'!AG17</f>
        <v>3.6983943117046003E-2</v>
      </c>
      <c r="BE15">
        <f>HLOOKUP('Turbine DWP'!$B$11,'Turbine DWP calcs part 2'!$AD$9:$AG$59,'Turbine DWP calcs part 2'!$AH15,FALSE)*'Turbine DWP'!AH17</f>
        <v>3.6983943117046003E-2</v>
      </c>
      <c r="BF15">
        <f>HLOOKUP('Turbine DWP'!$B$11,'Turbine DWP calcs part 2'!$AD$9:$AG$59,'Turbine DWP calcs part 2'!$AH15,FALSE)*'Turbine DWP'!AI17</f>
        <v>0</v>
      </c>
      <c r="BG15">
        <f>HLOOKUP('Turbine DWP'!$B$11,'Turbine DWP calcs part 2'!$AD$9:$AG$59,'Turbine DWP calcs part 2'!$AH15,FALSE)*'Turbine DWP'!AJ17</f>
        <v>0</v>
      </c>
      <c r="BH15">
        <f>HLOOKUP('Turbine DWP'!$B$11,'Turbine DWP calcs part 2'!$AD$9:$AG$59,'Turbine DWP calcs part 2'!$AH15,FALSE)*'Turbine DWP'!AK17</f>
        <v>0</v>
      </c>
      <c r="BI15">
        <f>HLOOKUP('Turbine DWP'!$B$11,'Turbine DWP calcs part 2'!$AD$9:$AG$59,'Turbine DWP calcs part 2'!$AH15,FALSE)*'Turbine DWP'!AL17</f>
        <v>0</v>
      </c>
      <c r="BJ15">
        <f>HLOOKUP('Turbine DWP'!$B$11,'Turbine DWP calcs part 2'!$AD$9:$AG$59,'Turbine DWP calcs part 2'!$AH15,FALSE)*'Turbine DWP'!AM17</f>
        <v>0</v>
      </c>
      <c r="BK15">
        <f>HLOOKUP('Turbine DWP'!$B$11,'Turbine DWP calcs part 2'!$AD$9:$AG$59,'Turbine DWP calcs part 2'!$AH15,FALSE)*'Turbine DWP'!AN17</f>
        <v>0</v>
      </c>
      <c r="BL15">
        <f>HLOOKUP('Turbine DWP'!$B$11,'Turbine DWP calcs part 2'!$AD$9:$AG$59,'Turbine DWP calcs part 2'!$AH15,FALSE)*'Turbine DWP'!AO17</f>
        <v>0</v>
      </c>
      <c r="BM15">
        <f>HLOOKUP('Turbine DWP'!$B$11,'Turbine DWP calcs part 2'!$AD$9:$AG$59,'Turbine DWP calcs part 2'!$AH15,FALSE)*'Turbine DWP'!AP17</f>
        <v>0</v>
      </c>
      <c r="BN15">
        <f>HLOOKUP('Turbine DWP'!$B$11,'Turbine DWP calcs part 2'!$AD$9:$AG$59,'Turbine DWP calcs part 2'!$AH15,FALSE)*'Turbine DWP'!AQ17</f>
        <v>0</v>
      </c>
      <c r="BO15">
        <f>HLOOKUP('Turbine DWP'!$B$11,'Turbine DWP calcs part 2'!$AD$9:$AG$59,'Turbine DWP calcs part 2'!$AH15,FALSE)*'Turbine DWP'!AR17</f>
        <v>0</v>
      </c>
      <c r="BP15">
        <f>HLOOKUP('Turbine DWP'!$B$11,'Turbine DWP calcs part 2'!$AD$9:$AG$59,'Turbine DWP calcs part 2'!$AH15,FALSE)*'Turbine DWP'!AS17</f>
        <v>0</v>
      </c>
      <c r="BQ15">
        <f>HLOOKUP('Turbine DWP'!$B$11,'Turbine DWP calcs part 2'!$AD$9:$AG$59,'Turbine DWP calcs part 2'!$AH15,FALSE)*'Turbine DWP'!AT17</f>
        <v>0</v>
      </c>
      <c r="BR15">
        <f>HLOOKUP('Turbine DWP'!$B$11,'Turbine DWP calcs part 2'!$AD$9:$AG$59,'Turbine DWP calcs part 2'!$AH15,FALSE)*'Turbine DWP'!AU17</f>
        <v>0</v>
      </c>
      <c r="BS15">
        <f>HLOOKUP('Turbine DWP'!$B$11,'Turbine DWP calcs part 2'!$AD$9:$AG$59,'Turbine DWP calcs part 2'!$AH15,FALSE)*'Turbine DWP'!AV17</f>
        <v>0</v>
      </c>
      <c r="BT15">
        <f>HLOOKUP('Turbine DWP'!$B$11,'Turbine DWP calcs part 2'!$AD$9:$AG$59,'Turbine DWP calcs part 2'!$AH15,FALSE)*'Turbine DWP'!AW17</f>
        <v>0</v>
      </c>
      <c r="BU15">
        <f>HLOOKUP('Turbine DWP'!$B$11,'Turbine DWP calcs part 2'!$AD$9:$AG$59,'Turbine DWP calcs part 2'!$AH15,FALSE)*'Turbine DWP'!AX17</f>
        <v>0</v>
      </c>
      <c r="BV15">
        <f>HLOOKUP('Turbine DWP'!$B$11,'Turbine DWP calcs part 2'!$AD$9:$AG$59,'Turbine DWP calcs part 2'!$AH15,FALSE)*'Turbine DWP'!AY17</f>
        <v>0</v>
      </c>
      <c r="BW15">
        <f>HLOOKUP('Turbine DWP'!$B$11,'Turbine DWP calcs part 2'!$AD$9:$AG$59,'Turbine DWP calcs part 2'!$AH15,FALSE)*'Turbine DWP'!AZ17</f>
        <v>0</v>
      </c>
      <c r="BX15">
        <f>HLOOKUP('Turbine DWP'!$B$11,'Turbine DWP calcs part 2'!$AD$9:$AG$59,'Turbine DWP calcs part 2'!$AH15,FALSE)*'Turbine DWP'!BA17</f>
        <v>0</v>
      </c>
      <c r="BY15">
        <f>HLOOKUP('Turbine DWP'!$B$11,'Turbine DWP calcs part 2'!$AD$9:$AG$59,'Turbine DWP calcs part 2'!$AH15,FALSE)*'Turbine DWP'!BB17</f>
        <v>0</v>
      </c>
      <c r="BZ15">
        <f>HLOOKUP('Turbine DWP'!$B$11,'Turbine DWP calcs part 2'!$AD$9:$AG$59,'Turbine DWP calcs part 2'!$AH15,FALSE)*'Turbine DWP'!BC17</f>
        <v>0</v>
      </c>
      <c r="CA15">
        <f>HLOOKUP('Turbine DWP'!$B$11,'Turbine DWP calcs part 2'!$AD$9:$AG$59,'Turbine DWP calcs part 2'!$AH15,FALSE)*'Turbine DWP'!BD17</f>
        <v>0</v>
      </c>
      <c r="CB15">
        <f>HLOOKUP('Turbine DWP'!$B$11,'Turbine DWP calcs part 2'!$AD$9:$AG$59,'Turbine DWP calcs part 2'!$AH15,FALSE)*'Turbine DWP'!BE17</f>
        <v>0</v>
      </c>
      <c r="CC15">
        <f>HLOOKUP('Turbine DWP'!$B$11,'Turbine DWP calcs part 2'!$AD$9:$AG$59,'Turbine DWP calcs part 2'!$AH15,FALSE)*'Turbine DWP'!BF17</f>
        <v>0</v>
      </c>
      <c r="CD15">
        <f>HLOOKUP('Turbine DWP'!$B$11,'Turbine DWP calcs part 2'!$AD$9:$AG$59,'Turbine DWP calcs part 2'!$AH15,FALSE)*'Turbine DWP'!BG17</f>
        <v>0</v>
      </c>
      <c r="CE15">
        <f>HLOOKUP('Turbine DWP'!$B$11,'Turbine DWP calcs part 2'!$AD$9:$AG$59,'Turbine DWP calcs part 2'!$AH15,FALSE)*'Turbine DWP'!BH17</f>
        <v>0</v>
      </c>
      <c r="CF15">
        <f>HLOOKUP('Turbine DWP'!$B$11,'Turbine DWP calcs part 2'!$AD$9:$AG$59,'Turbine DWP calcs part 2'!$AH15,FALSE)*'Turbine DWP'!BI17</f>
        <v>0</v>
      </c>
      <c r="CG15">
        <f>HLOOKUP('Turbine DWP'!$B$11,'Turbine DWP calcs part 2'!$AD$9:$AG$59,'Turbine DWP calcs part 2'!$AH15,FALSE)*'Turbine DWP'!BJ17</f>
        <v>0</v>
      </c>
      <c r="CH15">
        <f>HLOOKUP('Turbine DWP'!$B$11,'Turbine DWP calcs part 2'!$AD$9:$AG$59,'Turbine DWP calcs part 2'!$AH15,FALSE)*'Turbine DWP'!BK17</f>
        <v>0</v>
      </c>
      <c r="CI15">
        <f>HLOOKUP('Turbine DWP'!$B$11,'Turbine DWP calcs part 2'!$AD$9:$AG$59,'Turbine DWP calcs part 2'!$AH15,FALSE)*'Turbine DWP'!BL17</f>
        <v>0</v>
      </c>
      <c r="CJ15">
        <f>HLOOKUP('Turbine DWP'!$B$11,'Turbine DWP calcs part 2'!$AD$9:$AG$59,'Turbine DWP calcs part 2'!$AH15,FALSE)*'Turbine DWP'!BM17</f>
        <v>0</v>
      </c>
      <c r="CK15">
        <f>HLOOKUP('Turbine DWP'!$B$11,'Turbine DWP calcs part 2'!$AD$9:$AG$59,'Turbine DWP calcs part 2'!$AH15,FALSE)*'Turbine DWP'!BN17</f>
        <v>0</v>
      </c>
      <c r="CL15">
        <f>HLOOKUP('Turbine DWP'!$B$11,'Turbine DWP calcs part 2'!$AD$9:$AG$59,'Turbine DWP calcs part 2'!$AH15,FALSE)*'Turbine DWP'!BO17</f>
        <v>0</v>
      </c>
      <c r="CM15">
        <f>HLOOKUP('Turbine DWP'!$B$11,'Turbine DWP calcs part 2'!$AD$9:$AG$59,'Turbine DWP calcs part 2'!$AH15,FALSE)*'Turbine DWP'!BP17</f>
        <v>0</v>
      </c>
      <c r="CN15">
        <f>HLOOKUP('Turbine DWP'!$B$11,'Turbine DWP calcs part 2'!$AD$9:$AG$59,'Turbine DWP calcs part 2'!$AH15,FALSE)*'Turbine DWP'!BQ17</f>
        <v>0</v>
      </c>
      <c r="CO15">
        <f>HLOOKUP('Turbine DWP'!$B$11,'Turbine DWP calcs part 2'!$AD$9:$AG$59,'Turbine DWP calcs part 2'!$AH15,FALSE)*'Turbine DWP'!BR17</f>
        <v>0</v>
      </c>
      <c r="CP15">
        <f>HLOOKUP('Turbine DWP'!$B$11,'Turbine DWP calcs part 2'!$AD$9:$AG$59,'Turbine DWP calcs part 2'!$AH15,FALSE)*'Turbine DWP'!BS17</f>
        <v>0</v>
      </c>
      <c r="CQ15">
        <f>HLOOKUP('Turbine DWP'!$B$11,'Turbine DWP calcs part 2'!$AD$9:$AG$59,'Turbine DWP calcs part 2'!$AH15,FALSE)*'Turbine DWP'!BT17</f>
        <v>0</v>
      </c>
      <c r="CR15">
        <f>HLOOKUP('Turbine DWP'!$B$11,'Turbine DWP calcs part 2'!$AD$9:$AG$59,'Turbine DWP calcs part 2'!$AH15,FALSE)*'Turbine DWP'!BU17</f>
        <v>0</v>
      </c>
      <c r="CS15">
        <f>HLOOKUP('Turbine DWP'!$B$11,'Turbine DWP calcs part 2'!$AD$9:$AG$59,'Turbine DWP calcs part 2'!$AH15,FALSE)*'Turbine DWP'!BV17</f>
        <v>0</v>
      </c>
      <c r="CT15">
        <f>HLOOKUP('Turbine DWP'!$B$11,'Turbine DWP calcs part 2'!$AD$9:$AG$59,'Turbine DWP calcs part 2'!$AH15,FALSE)*'Turbine DWP'!BW17</f>
        <v>0</v>
      </c>
      <c r="CU15">
        <f>HLOOKUP('Turbine DWP'!$B$11,'Turbine DWP calcs part 2'!$AD$9:$AG$59,'Turbine DWP calcs part 2'!$AH15,FALSE)*'Turbine DWP'!BX17</f>
        <v>0</v>
      </c>
      <c r="CV15">
        <f>HLOOKUP('Turbine DWP'!$B$11,'Turbine DWP calcs part 2'!$AD$9:$AG$59,'Turbine DWP calcs part 2'!$AH15,FALSE)*'Turbine DWP'!BY17</f>
        <v>0</v>
      </c>
      <c r="CW15">
        <f>HLOOKUP('Turbine DWP'!$B$11,'Turbine DWP calcs part 2'!$AD$9:$AG$59,'Turbine DWP calcs part 2'!$AH15,FALSE)*'Turbine DWP'!BZ17</f>
        <v>0</v>
      </c>
      <c r="CX15">
        <f>HLOOKUP('Turbine DWP'!$B$11,'Turbine DWP calcs part 2'!$AD$9:$AG$59,'Turbine DWP calcs part 2'!$AH15,FALSE)*'Turbine DWP'!CA17</f>
        <v>0</v>
      </c>
      <c r="CY15">
        <f>HLOOKUP('Turbine DWP'!$B$11,'Turbine DWP calcs part 2'!$AD$9:$AG$59,'Turbine DWP calcs part 2'!$AH15,FALSE)*'Turbine DWP'!CB17</f>
        <v>0</v>
      </c>
      <c r="CZ15">
        <f>HLOOKUP('Turbine DWP'!$B$11,'Turbine DWP calcs part 2'!$AD$9:$AG$59,'Turbine DWP calcs part 2'!$AH15,FALSE)*'Turbine DWP'!CC17</f>
        <v>0</v>
      </c>
      <c r="DA15">
        <f>HLOOKUP('Turbine DWP'!$B$11,'Turbine DWP calcs part 2'!$AD$9:$AG$59,'Turbine DWP calcs part 2'!$AH15,FALSE)*'Turbine DWP'!CD17</f>
        <v>0</v>
      </c>
      <c r="DB15">
        <f>HLOOKUP('Turbine DWP'!$B$11,'Turbine DWP calcs part 2'!$AD$9:$AG$59,'Turbine DWP calcs part 2'!$AH15,FALSE)*'Turbine DWP'!CE17</f>
        <v>0</v>
      </c>
      <c r="DC15">
        <f>HLOOKUP('Turbine DWP'!$B$11,'Turbine DWP calcs part 2'!$AD$9:$AG$59,'Turbine DWP calcs part 2'!$AH15,FALSE)*'Turbine DWP'!CF17</f>
        <v>0</v>
      </c>
      <c r="DD15">
        <f>HLOOKUP('Turbine DWP'!$B$11,'Turbine DWP calcs part 2'!$AD$9:$AG$59,'Turbine DWP calcs part 2'!$AH15,FALSE)*'Turbine DWP'!CG17</f>
        <v>0</v>
      </c>
      <c r="DE15">
        <f>HLOOKUP('Turbine DWP'!$B$11,'Turbine DWP calcs part 2'!$AD$9:$AG$59,'Turbine DWP calcs part 2'!$AH15,FALSE)*'Turbine DWP'!CH17</f>
        <v>0</v>
      </c>
      <c r="DF15">
        <f>HLOOKUP('Turbine DWP'!$B$11,'Turbine DWP calcs part 2'!$AD$9:$AG$59,'Turbine DWP calcs part 2'!$AH15,FALSE)*'Turbine DWP'!CI17</f>
        <v>0</v>
      </c>
      <c r="DG15">
        <f>HLOOKUP('Turbine DWP'!$B$11,'Turbine DWP calcs part 2'!$AD$9:$AG$59,'Turbine DWP calcs part 2'!$AH15,FALSE)*'Turbine DWP'!CJ17</f>
        <v>0</v>
      </c>
      <c r="DH15">
        <f>HLOOKUP('Turbine DWP'!$B$11,'Turbine DWP calcs part 2'!$AD$9:$AG$59,'Turbine DWP calcs part 2'!$AH15,FALSE)*'Turbine DWP'!CK17</f>
        <v>0</v>
      </c>
      <c r="DI15">
        <f>HLOOKUP('Turbine DWP'!$B$11,'Turbine DWP calcs part 2'!$AD$9:$AG$59,'Turbine DWP calcs part 2'!$AH15,FALSE)*'Turbine DWP'!CL17</f>
        <v>0</v>
      </c>
      <c r="DJ15">
        <f>HLOOKUP('Turbine DWP'!$B$11,'Turbine DWP calcs part 2'!$AD$9:$AG$59,'Turbine DWP calcs part 2'!$AH15,FALSE)*'Turbine DWP'!CM17</f>
        <v>0</v>
      </c>
      <c r="DK15">
        <f>HLOOKUP('Turbine DWP'!$B$11,'Turbine DWP calcs part 2'!$AD$9:$AG$59,'Turbine DWP calcs part 2'!$AH15,FALSE)*'Turbine DWP'!CN17</f>
        <v>0</v>
      </c>
      <c r="DL15">
        <f>HLOOKUP('Turbine DWP'!$B$11,'Turbine DWP calcs part 2'!$AD$9:$AG$59,'Turbine DWP calcs part 2'!$AH15,FALSE)*'Turbine DWP'!CO17</f>
        <v>0</v>
      </c>
      <c r="DM15">
        <f>HLOOKUP('Turbine DWP'!$B$11,'Turbine DWP calcs part 2'!$AD$9:$AG$59,'Turbine DWP calcs part 2'!$AH15,FALSE)*'Turbine DWP'!CP17</f>
        <v>0</v>
      </c>
      <c r="DN15">
        <f>HLOOKUP('Turbine DWP'!$B$11,'Turbine DWP calcs part 2'!$AD$9:$AG$59,'Turbine DWP calcs part 2'!$AH15,FALSE)*'Turbine DWP'!CQ17</f>
        <v>0</v>
      </c>
      <c r="DO15">
        <f>HLOOKUP('Turbine DWP'!$B$11,'Turbine DWP calcs part 2'!$AD$9:$AG$59,'Turbine DWP calcs part 2'!$AH15,FALSE)*'Turbine DWP'!CR17</f>
        <v>0</v>
      </c>
      <c r="DP15">
        <f>HLOOKUP('Turbine DWP'!$B$11,'Turbine DWP calcs part 2'!$AD$9:$AG$59,'Turbine DWP calcs part 2'!$AH15,FALSE)*'Turbine DWP'!CS17</f>
        <v>0</v>
      </c>
      <c r="DQ15">
        <f>HLOOKUP('Turbine DWP'!$B$11,'Turbine DWP calcs part 2'!$AD$9:$AG$59,'Turbine DWP calcs part 2'!$AH15,FALSE)*'Turbine DWP'!CT17</f>
        <v>0</v>
      </c>
      <c r="DR15">
        <f>HLOOKUP('Turbine DWP'!$B$11,'Turbine DWP calcs part 2'!$AD$9:$AG$59,'Turbine DWP calcs part 2'!$AH15,FALSE)*'Turbine DWP'!CU17</f>
        <v>0</v>
      </c>
      <c r="DS15">
        <f>HLOOKUP('Turbine DWP'!$B$11,'Turbine DWP calcs part 2'!$AD$9:$AG$59,'Turbine DWP calcs part 2'!$AH15,FALSE)*'Turbine DWP'!CV17</f>
        <v>0</v>
      </c>
      <c r="DT15">
        <f>HLOOKUP('Turbine DWP'!$B$11,'Turbine DWP calcs part 2'!$AD$9:$AG$59,'Turbine DWP calcs part 2'!$AH15,FALSE)*'Turbine DWP'!CW17</f>
        <v>0</v>
      </c>
      <c r="DU15">
        <f>HLOOKUP('Turbine DWP'!$B$11,'Turbine DWP calcs part 2'!$AD$9:$AG$59,'Turbine DWP calcs part 2'!$AH15,FALSE)*'Turbine DWP'!CX17</f>
        <v>0</v>
      </c>
      <c r="DV15">
        <f>HLOOKUP('Turbine DWP'!$B$11,'Turbine DWP calcs part 2'!$AD$9:$AG$59,'Turbine DWP calcs part 2'!$AH15,FALSE)*'Turbine DWP'!CY17</f>
        <v>0</v>
      </c>
      <c r="DW15">
        <f>HLOOKUP('Turbine DWP'!$B$11,'Turbine DWP calcs part 2'!$AD$9:$AG$59,'Turbine DWP calcs part 2'!$AH15,FALSE)*'Turbine DWP'!CZ17</f>
        <v>0</v>
      </c>
      <c r="DX15">
        <f>HLOOKUP('Turbine DWP'!$B$11,'Turbine DWP calcs part 2'!$AD$9:$AG$59,'Turbine DWP calcs part 2'!$AH15,FALSE)*'Turbine DWP'!DA17</f>
        <v>0</v>
      </c>
      <c r="DY15">
        <f>HLOOKUP('Turbine DWP'!$B$11,'Turbine DWP calcs part 2'!$AD$9:$AG$59,'Turbine DWP calcs part 2'!$AH15,FALSE)*'Turbine DWP'!DB17</f>
        <v>0</v>
      </c>
      <c r="DZ15">
        <f>HLOOKUP('Turbine DWP'!$B$11,'Turbine DWP calcs part 2'!$AD$9:$AG$59,'Turbine DWP calcs part 2'!$AH15,FALSE)*'Turbine DWP'!DC17</f>
        <v>0</v>
      </c>
      <c r="EA15">
        <f>HLOOKUP('Turbine DWP'!$B$11,'Turbine DWP calcs part 2'!$AD$9:$AG$59,'Turbine DWP calcs part 2'!$AH15,FALSE)*'Turbine DWP'!DD17</f>
        <v>0</v>
      </c>
      <c r="EB15">
        <f>HLOOKUP('Turbine DWP'!$B$11,'Turbine DWP calcs part 2'!$AD$9:$AG$59,'Turbine DWP calcs part 2'!$AH15,FALSE)*'Turbine DWP'!DE17</f>
        <v>0</v>
      </c>
      <c r="EC15">
        <f>HLOOKUP('Turbine DWP'!$B$11,'Turbine DWP calcs part 2'!$AD$9:$AG$59,'Turbine DWP calcs part 2'!$AH15,FALSE)*'Turbine DWP'!DF17</f>
        <v>0</v>
      </c>
      <c r="ED15">
        <f>HLOOKUP('Turbine DWP'!$B$11,'Turbine DWP calcs part 2'!$AD$9:$AG$59,'Turbine DWP calcs part 2'!$AH15,FALSE)*'Turbine DWP'!DG17</f>
        <v>0</v>
      </c>
    </row>
    <row r="16" spans="1:134" x14ac:dyDescent="0.25">
      <c r="A16" s="2" t="s">
        <v>104</v>
      </c>
      <c r="B16" s="2">
        <f t="shared" si="17"/>
        <v>32.5</v>
      </c>
      <c r="C16">
        <f>'Turbine DWP'!E18</f>
        <v>1</v>
      </c>
      <c r="D16">
        <f>'Turbine DWP'!G18</f>
        <v>6</v>
      </c>
      <c r="E16">
        <f>'Turbine DWP'!H18</f>
        <v>1</v>
      </c>
      <c r="F16">
        <f>'Turbine DWP'!I18</f>
        <v>2</v>
      </c>
      <c r="G16">
        <f>'Turbine DWP'!J18</f>
        <v>1</v>
      </c>
      <c r="H16">
        <f t="shared" si="0"/>
        <v>1</v>
      </c>
      <c r="I16" s="3">
        <v>9.8907134699999996E-2</v>
      </c>
      <c r="J16">
        <f>'Turbine DWP calcs part 1'!O12</f>
        <v>7.801270064906396E-2</v>
      </c>
      <c r="K16">
        <f>'Turbine DWP calcs part 1'!P12</f>
        <v>2.1790843848297992E-2</v>
      </c>
      <c r="L16">
        <f>'Turbine DWP calcs part 1'!Q12</f>
        <v>3.4175377641484983E-2</v>
      </c>
      <c r="M16">
        <f>'Turbine DWP calcs part 1'!R12</f>
        <v>9.8907134748388997E-2</v>
      </c>
      <c r="N16">
        <f t="shared" si="11"/>
        <v>7.801270064906396E-2</v>
      </c>
      <c r="O16">
        <f t="shared" si="1"/>
        <v>2.1790843848297992E-2</v>
      </c>
      <c r="P16">
        <f t="shared" si="1"/>
        <v>3.4175377641484983E-2</v>
      </c>
      <c r="Q16">
        <f t="shared" si="1"/>
        <v>9.8907134748388997E-2</v>
      </c>
      <c r="R16">
        <f t="shared" si="2"/>
        <v>7.801270064906396E-2</v>
      </c>
      <c r="S16">
        <f t="shared" si="3"/>
        <v>2.1790843848297992E-2</v>
      </c>
      <c r="T16">
        <f t="shared" si="4"/>
        <v>3.4175377641484983E-2</v>
      </c>
      <c r="U16">
        <f t="shared" si="5"/>
        <v>9.8907134748388997E-2</v>
      </c>
      <c r="V16">
        <f t="shared" si="6"/>
        <v>6</v>
      </c>
      <c r="W16">
        <f t="shared" si="7"/>
        <v>1</v>
      </c>
      <c r="X16">
        <f t="shared" si="8"/>
        <v>2</v>
      </c>
      <c r="Y16">
        <f t="shared" si="9"/>
        <v>1</v>
      </c>
      <c r="Z16">
        <f t="shared" si="12"/>
        <v>0.11320754716981132</v>
      </c>
      <c r="AA16">
        <f t="shared" si="10"/>
        <v>7.6923076923076927E-2</v>
      </c>
      <c r="AB16">
        <f t="shared" si="10"/>
        <v>0.15384615384615385</v>
      </c>
      <c r="AC16">
        <f t="shared" si="10"/>
        <v>0.125</v>
      </c>
      <c r="AD16">
        <f t="shared" si="13"/>
        <v>0.11320754716981132</v>
      </c>
      <c r="AE16">
        <f t="shared" si="14"/>
        <v>2.1790843848297992E-2</v>
      </c>
      <c r="AF16">
        <f t="shared" si="15"/>
        <v>3.4175377641484983E-2</v>
      </c>
      <c r="AG16">
        <f t="shared" si="16"/>
        <v>9.8907134748388997E-2</v>
      </c>
      <c r="AH16">
        <v>8</v>
      </c>
      <c r="AI16">
        <f>HLOOKUP('Turbine DWP'!$B$11,'Turbine DWP calcs part 2'!$AD$9:$AG$59,'Turbine DWP calcs part 2'!$AH16,FALSE)*'Turbine DWP'!L18</f>
        <v>3.4175377641484983E-2</v>
      </c>
      <c r="AJ16">
        <f>HLOOKUP('Turbine DWP'!$B$11,'Turbine DWP calcs part 2'!$AD$9:$AG$59,'Turbine DWP calcs part 2'!$AH16,FALSE)*'Turbine DWP'!M18</f>
        <v>3.4175377641484983E-2</v>
      </c>
      <c r="AK16">
        <f>HLOOKUP('Turbine DWP'!$B$11,'Turbine DWP calcs part 2'!$AD$9:$AG$59,'Turbine DWP calcs part 2'!$AH16,FALSE)*'Turbine DWP'!N18</f>
        <v>3.4175377641484983E-2</v>
      </c>
      <c r="AL16">
        <f>HLOOKUP('Turbine DWP'!$B$11,'Turbine DWP calcs part 2'!$AD$9:$AG$59,'Turbine DWP calcs part 2'!$AH16,FALSE)*'Turbine DWP'!O18</f>
        <v>3.4175377641484983E-2</v>
      </c>
      <c r="AM16">
        <f>HLOOKUP('Turbine DWP'!$B$11,'Turbine DWP calcs part 2'!$AD$9:$AG$59,'Turbine DWP calcs part 2'!$AH16,FALSE)*'Turbine DWP'!P18</f>
        <v>3.4175377641484983E-2</v>
      </c>
      <c r="AN16">
        <f>HLOOKUP('Turbine DWP'!$B$11,'Turbine DWP calcs part 2'!$AD$9:$AG$59,'Turbine DWP calcs part 2'!$AH16,FALSE)*'Turbine DWP'!Q18</f>
        <v>3.4175377641484983E-2</v>
      </c>
      <c r="AO16">
        <f>HLOOKUP('Turbine DWP'!$B$11,'Turbine DWP calcs part 2'!$AD$9:$AG$59,'Turbine DWP calcs part 2'!$AH16,FALSE)*'Turbine DWP'!R18</f>
        <v>3.4175377641484983E-2</v>
      </c>
      <c r="AP16">
        <f>HLOOKUP('Turbine DWP'!$B$11,'Turbine DWP calcs part 2'!$AD$9:$AG$59,'Turbine DWP calcs part 2'!$AH16,FALSE)*'Turbine DWP'!S18</f>
        <v>3.4175377641484983E-2</v>
      </c>
      <c r="AQ16">
        <f>HLOOKUP('Turbine DWP'!$B$11,'Turbine DWP calcs part 2'!$AD$9:$AG$59,'Turbine DWP calcs part 2'!$AH16,FALSE)*'Turbine DWP'!T18</f>
        <v>3.4175377641484983E-2</v>
      </c>
      <c r="AR16">
        <f>HLOOKUP('Turbine DWP'!$B$11,'Turbine DWP calcs part 2'!$AD$9:$AG$59,'Turbine DWP calcs part 2'!$AH16,FALSE)*'Turbine DWP'!U18</f>
        <v>3.4175377641484983E-2</v>
      </c>
      <c r="AS16">
        <f>HLOOKUP('Turbine DWP'!$B$11,'Turbine DWP calcs part 2'!$AD$9:$AG$59,'Turbine DWP calcs part 2'!$AH16,FALSE)*'Turbine DWP'!V18</f>
        <v>3.4175377641484983E-2</v>
      </c>
      <c r="AT16">
        <f>HLOOKUP('Turbine DWP'!$B$11,'Turbine DWP calcs part 2'!$AD$9:$AG$59,'Turbine DWP calcs part 2'!$AH16,FALSE)*'Turbine DWP'!W18</f>
        <v>3.4175377641484983E-2</v>
      </c>
      <c r="AU16">
        <f>HLOOKUP('Turbine DWP'!$B$11,'Turbine DWP calcs part 2'!$AD$9:$AG$59,'Turbine DWP calcs part 2'!$AH16,FALSE)*'Turbine DWP'!X18</f>
        <v>3.4175377641484983E-2</v>
      </c>
      <c r="AV16">
        <f>HLOOKUP('Turbine DWP'!$B$11,'Turbine DWP calcs part 2'!$AD$9:$AG$59,'Turbine DWP calcs part 2'!$AH16,FALSE)*'Turbine DWP'!Y18</f>
        <v>3.4175377641484983E-2</v>
      </c>
      <c r="AW16">
        <f>HLOOKUP('Turbine DWP'!$B$11,'Turbine DWP calcs part 2'!$AD$9:$AG$59,'Turbine DWP calcs part 2'!$AH16,FALSE)*'Turbine DWP'!Z18</f>
        <v>3.4175377641484983E-2</v>
      </c>
      <c r="AX16">
        <f>HLOOKUP('Turbine DWP'!$B$11,'Turbine DWP calcs part 2'!$AD$9:$AG$59,'Turbine DWP calcs part 2'!$AH16,FALSE)*'Turbine DWP'!AA18</f>
        <v>3.4175377641484983E-2</v>
      </c>
      <c r="AY16">
        <f>HLOOKUP('Turbine DWP'!$B$11,'Turbine DWP calcs part 2'!$AD$9:$AG$59,'Turbine DWP calcs part 2'!$AH16,FALSE)*'Turbine DWP'!AB18</f>
        <v>3.4175377641484983E-2</v>
      </c>
      <c r="AZ16">
        <f>HLOOKUP('Turbine DWP'!$B$11,'Turbine DWP calcs part 2'!$AD$9:$AG$59,'Turbine DWP calcs part 2'!$AH16,FALSE)*'Turbine DWP'!AC18</f>
        <v>3.4175377641484983E-2</v>
      </c>
      <c r="BA16">
        <f>HLOOKUP('Turbine DWP'!$B$11,'Turbine DWP calcs part 2'!$AD$9:$AG$59,'Turbine DWP calcs part 2'!$AH16,FALSE)*'Turbine DWP'!AD18</f>
        <v>3.4175377641484983E-2</v>
      </c>
      <c r="BB16">
        <f>HLOOKUP('Turbine DWP'!$B$11,'Turbine DWP calcs part 2'!$AD$9:$AG$59,'Turbine DWP calcs part 2'!$AH16,FALSE)*'Turbine DWP'!AE18</f>
        <v>3.4175377641484983E-2</v>
      </c>
      <c r="BC16">
        <f>HLOOKUP('Turbine DWP'!$B$11,'Turbine DWP calcs part 2'!$AD$9:$AG$59,'Turbine DWP calcs part 2'!$AH16,FALSE)*'Turbine DWP'!AF18</f>
        <v>3.4175377641484983E-2</v>
      </c>
      <c r="BD16">
        <f>HLOOKUP('Turbine DWP'!$B$11,'Turbine DWP calcs part 2'!$AD$9:$AG$59,'Turbine DWP calcs part 2'!$AH16,FALSE)*'Turbine DWP'!AG18</f>
        <v>3.4175377641484983E-2</v>
      </c>
      <c r="BE16">
        <f>HLOOKUP('Turbine DWP'!$B$11,'Turbine DWP calcs part 2'!$AD$9:$AG$59,'Turbine DWP calcs part 2'!$AH16,FALSE)*'Turbine DWP'!AH18</f>
        <v>3.4175377641484983E-2</v>
      </c>
      <c r="BF16">
        <f>HLOOKUP('Turbine DWP'!$B$11,'Turbine DWP calcs part 2'!$AD$9:$AG$59,'Turbine DWP calcs part 2'!$AH16,FALSE)*'Turbine DWP'!AI18</f>
        <v>0</v>
      </c>
      <c r="BG16">
        <f>HLOOKUP('Turbine DWP'!$B$11,'Turbine DWP calcs part 2'!$AD$9:$AG$59,'Turbine DWP calcs part 2'!$AH16,FALSE)*'Turbine DWP'!AJ18</f>
        <v>0</v>
      </c>
      <c r="BH16">
        <f>HLOOKUP('Turbine DWP'!$B$11,'Turbine DWP calcs part 2'!$AD$9:$AG$59,'Turbine DWP calcs part 2'!$AH16,FALSE)*'Turbine DWP'!AK18</f>
        <v>0</v>
      </c>
      <c r="BI16">
        <f>HLOOKUP('Turbine DWP'!$B$11,'Turbine DWP calcs part 2'!$AD$9:$AG$59,'Turbine DWP calcs part 2'!$AH16,FALSE)*'Turbine DWP'!AL18</f>
        <v>0</v>
      </c>
      <c r="BJ16">
        <f>HLOOKUP('Turbine DWP'!$B$11,'Turbine DWP calcs part 2'!$AD$9:$AG$59,'Turbine DWP calcs part 2'!$AH16,FALSE)*'Turbine DWP'!AM18</f>
        <v>0</v>
      </c>
      <c r="BK16">
        <f>HLOOKUP('Turbine DWP'!$B$11,'Turbine DWP calcs part 2'!$AD$9:$AG$59,'Turbine DWP calcs part 2'!$AH16,FALSE)*'Turbine DWP'!AN18</f>
        <v>0</v>
      </c>
      <c r="BL16">
        <f>HLOOKUP('Turbine DWP'!$B$11,'Turbine DWP calcs part 2'!$AD$9:$AG$59,'Turbine DWP calcs part 2'!$AH16,FALSE)*'Turbine DWP'!AO18</f>
        <v>0</v>
      </c>
      <c r="BM16">
        <f>HLOOKUP('Turbine DWP'!$B$11,'Turbine DWP calcs part 2'!$AD$9:$AG$59,'Turbine DWP calcs part 2'!$AH16,FALSE)*'Turbine DWP'!AP18</f>
        <v>0</v>
      </c>
      <c r="BN16">
        <f>HLOOKUP('Turbine DWP'!$B$11,'Turbine DWP calcs part 2'!$AD$9:$AG$59,'Turbine DWP calcs part 2'!$AH16,FALSE)*'Turbine DWP'!AQ18</f>
        <v>0</v>
      </c>
      <c r="BO16">
        <f>HLOOKUP('Turbine DWP'!$B$11,'Turbine DWP calcs part 2'!$AD$9:$AG$59,'Turbine DWP calcs part 2'!$AH16,FALSE)*'Turbine DWP'!AR18</f>
        <v>0</v>
      </c>
      <c r="BP16">
        <f>HLOOKUP('Turbine DWP'!$B$11,'Turbine DWP calcs part 2'!$AD$9:$AG$59,'Turbine DWP calcs part 2'!$AH16,FALSE)*'Turbine DWP'!AS18</f>
        <v>0</v>
      </c>
      <c r="BQ16">
        <f>HLOOKUP('Turbine DWP'!$B$11,'Turbine DWP calcs part 2'!$AD$9:$AG$59,'Turbine DWP calcs part 2'!$AH16,FALSE)*'Turbine DWP'!AT18</f>
        <v>0</v>
      </c>
      <c r="BR16">
        <f>HLOOKUP('Turbine DWP'!$B$11,'Turbine DWP calcs part 2'!$AD$9:$AG$59,'Turbine DWP calcs part 2'!$AH16,FALSE)*'Turbine DWP'!AU18</f>
        <v>0</v>
      </c>
      <c r="BS16">
        <f>HLOOKUP('Turbine DWP'!$B$11,'Turbine DWP calcs part 2'!$AD$9:$AG$59,'Turbine DWP calcs part 2'!$AH16,FALSE)*'Turbine DWP'!AV18</f>
        <v>0</v>
      </c>
      <c r="BT16">
        <f>HLOOKUP('Turbine DWP'!$B$11,'Turbine DWP calcs part 2'!$AD$9:$AG$59,'Turbine DWP calcs part 2'!$AH16,FALSE)*'Turbine DWP'!AW18</f>
        <v>0</v>
      </c>
      <c r="BU16">
        <f>HLOOKUP('Turbine DWP'!$B$11,'Turbine DWP calcs part 2'!$AD$9:$AG$59,'Turbine DWP calcs part 2'!$AH16,FALSE)*'Turbine DWP'!AX18</f>
        <v>0</v>
      </c>
      <c r="BV16">
        <f>HLOOKUP('Turbine DWP'!$B$11,'Turbine DWP calcs part 2'!$AD$9:$AG$59,'Turbine DWP calcs part 2'!$AH16,FALSE)*'Turbine DWP'!AY18</f>
        <v>0</v>
      </c>
      <c r="BW16">
        <f>HLOOKUP('Turbine DWP'!$B$11,'Turbine DWP calcs part 2'!$AD$9:$AG$59,'Turbine DWP calcs part 2'!$AH16,FALSE)*'Turbine DWP'!AZ18</f>
        <v>0</v>
      </c>
      <c r="BX16">
        <f>HLOOKUP('Turbine DWP'!$B$11,'Turbine DWP calcs part 2'!$AD$9:$AG$59,'Turbine DWP calcs part 2'!$AH16,FALSE)*'Turbine DWP'!BA18</f>
        <v>0</v>
      </c>
      <c r="BY16">
        <f>HLOOKUP('Turbine DWP'!$B$11,'Turbine DWP calcs part 2'!$AD$9:$AG$59,'Turbine DWP calcs part 2'!$AH16,FALSE)*'Turbine DWP'!BB18</f>
        <v>0</v>
      </c>
      <c r="BZ16">
        <f>HLOOKUP('Turbine DWP'!$B$11,'Turbine DWP calcs part 2'!$AD$9:$AG$59,'Turbine DWP calcs part 2'!$AH16,FALSE)*'Turbine DWP'!BC18</f>
        <v>0</v>
      </c>
      <c r="CA16">
        <f>HLOOKUP('Turbine DWP'!$B$11,'Turbine DWP calcs part 2'!$AD$9:$AG$59,'Turbine DWP calcs part 2'!$AH16,FALSE)*'Turbine DWP'!BD18</f>
        <v>0</v>
      </c>
      <c r="CB16">
        <f>HLOOKUP('Turbine DWP'!$B$11,'Turbine DWP calcs part 2'!$AD$9:$AG$59,'Turbine DWP calcs part 2'!$AH16,FALSE)*'Turbine DWP'!BE18</f>
        <v>0</v>
      </c>
      <c r="CC16">
        <f>HLOOKUP('Turbine DWP'!$B$11,'Turbine DWP calcs part 2'!$AD$9:$AG$59,'Turbine DWP calcs part 2'!$AH16,FALSE)*'Turbine DWP'!BF18</f>
        <v>0</v>
      </c>
      <c r="CD16">
        <f>HLOOKUP('Turbine DWP'!$B$11,'Turbine DWP calcs part 2'!$AD$9:$AG$59,'Turbine DWP calcs part 2'!$AH16,FALSE)*'Turbine DWP'!BG18</f>
        <v>0</v>
      </c>
      <c r="CE16">
        <f>HLOOKUP('Turbine DWP'!$B$11,'Turbine DWP calcs part 2'!$AD$9:$AG$59,'Turbine DWP calcs part 2'!$AH16,FALSE)*'Turbine DWP'!BH18</f>
        <v>0</v>
      </c>
      <c r="CF16">
        <f>HLOOKUP('Turbine DWP'!$B$11,'Turbine DWP calcs part 2'!$AD$9:$AG$59,'Turbine DWP calcs part 2'!$AH16,FALSE)*'Turbine DWP'!BI18</f>
        <v>0</v>
      </c>
      <c r="CG16">
        <f>HLOOKUP('Turbine DWP'!$B$11,'Turbine DWP calcs part 2'!$AD$9:$AG$59,'Turbine DWP calcs part 2'!$AH16,FALSE)*'Turbine DWP'!BJ18</f>
        <v>0</v>
      </c>
      <c r="CH16">
        <f>HLOOKUP('Turbine DWP'!$B$11,'Turbine DWP calcs part 2'!$AD$9:$AG$59,'Turbine DWP calcs part 2'!$AH16,FALSE)*'Turbine DWP'!BK18</f>
        <v>0</v>
      </c>
      <c r="CI16">
        <f>HLOOKUP('Turbine DWP'!$B$11,'Turbine DWP calcs part 2'!$AD$9:$AG$59,'Turbine DWP calcs part 2'!$AH16,FALSE)*'Turbine DWP'!BL18</f>
        <v>0</v>
      </c>
      <c r="CJ16">
        <f>HLOOKUP('Turbine DWP'!$B$11,'Turbine DWP calcs part 2'!$AD$9:$AG$59,'Turbine DWP calcs part 2'!$AH16,FALSE)*'Turbine DWP'!BM18</f>
        <v>0</v>
      </c>
      <c r="CK16">
        <f>HLOOKUP('Turbine DWP'!$B$11,'Turbine DWP calcs part 2'!$AD$9:$AG$59,'Turbine DWP calcs part 2'!$AH16,FALSE)*'Turbine DWP'!BN18</f>
        <v>0</v>
      </c>
      <c r="CL16">
        <f>HLOOKUP('Turbine DWP'!$B$11,'Turbine DWP calcs part 2'!$AD$9:$AG$59,'Turbine DWP calcs part 2'!$AH16,FALSE)*'Turbine DWP'!BO18</f>
        <v>0</v>
      </c>
      <c r="CM16">
        <f>HLOOKUP('Turbine DWP'!$B$11,'Turbine DWP calcs part 2'!$AD$9:$AG$59,'Turbine DWP calcs part 2'!$AH16,FALSE)*'Turbine DWP'!BP18</f>
        <v>0</v>
      </c>
      <c r="CN16">
        <f>HLOOKUP('Turbine DWP'!$B$11,'Turbine DWP calcs part 2'!$AD$9:$AG$59,'Turbine DWP calcs part 2'!$AH16,FALSE)*'Turbine DWP'!BQ18</f>
        <v>0</v>
      </c>
      <c r="CO16">
        <f>HLOOKUP('Turbine DWP'!$B$11,'Turbine DWP calcs part 2'!$AD$9:$AG$59,'Turbine DWP calcs part 2'!$AH16,FALSE)*'Turbine DWP'!BR18</f>
        <v>0</v>
      </c>
      <c r="CP16">
        <f>HLOOKUP('Turbine DWP'!$B$11,'Turbine DWP calcs part 2'!$AD$9:$AG$59,'Turbine DWP calcs part 2'!$AH16,FALSE)*'Turbine DWP'!BS18</f>
        <v>0</v>
      </c>
      <c r="CQ16">
        <f>HLOOKUP('Turbine DWP'!$B$11,'Turbine DWP calcs part 2'!$AD$9:$AG$59,'Turbine DWP calcs part 2'!$AH16,FALSE)*'Turbine DWP'!BT18</f>
        <v>0</v>
      </c>
      <c r="CR16">
        <f>HLOOKUP('Turbine DWP'!$B$11,'Turbine DWP calcs part 2'!$AD$9:$AG$59,'Turbine DWP calcs part 2'!$AH16,FALSE)*'Turbine DWP'!BU18</f>
        <v>0</v>
      </c>
      <c r="CS16">
        <f>HLOOKUP('Turbine DWP'!$B$11,'Turbine DWP calcs part 2'!$AD$9:$AG$59,'Turbine DWP calcs part 2'!$AH16,FALSE)*'Turbine DWP'!BV18</f>
        <v>0</v>
      </c>
      <c r="CT16">
        <f>HLOOKUP('Turbine DWP'!$B$11,'Turbine DWP calcs part 2'!$AD$9:$AG$59,'Turbine DWP calcs part 2'!$AH16,FALSE)*'Turbine DWP'!BW18</f>
        <v>0</v>
      </c>
      <c r="CU16">
        <f>HLOOKUP('Turbine DWP'!$B$11,'Turbine DWP calcs part 2'!$AD$9:$AG$59,'Turbine DWP calcs part 2'!$AH16,FALSE)*'Turbine DWP'!BX18</f>
        <v>0</v>
      </c>
      <c r="CV16">
        <f>HLOOKUP('Turbine DWP'!$B$11,'Turbine DWP calcs part 2'!$AD$9:$AG$59,'Turbine DWP calcs part 2'!$AH16,FALSE)*'Turbine DWP'!BY18</f>
        <v>0</v>
      </c>
      <c r="CW16">
        <f>HLOOKUP('Turbine DWP'!$B$11,'Turbine DWP calcs part 2'!$AD$9:$AG$59,'Turbine DWP calcs part 2'!$AH16,FALSE)*'Turbine DWP'!BZ18</f>
        <v>0</v>
      </c>
      <c r="CX16">
        <f>HLOOKUP('Turbine DWP'!$B$11,'Turbine DWP calcs part 2'!$AD$9:$AG$59,'Turbine DWP calcs part 2'!$AH16,FALSE)*'Turbine DWP'!CA18</f>
        <v>0</v>
      </c>
      <c r="CY16">
        <f>HLOOKUP('Turbine DWP'!$B$11,'Turbine DWP calcs part 2'!$AD$9:$AG$59,'Turbine DWP calcs part 2'!$AH16,FALSE)*'Turbine DWP'!CB18</f>
        <v>0</v>
      </c>
      <c r="CZ16">
        <f>HLOOKUP('Turbine DWP'!$B$11,'Turbine DWP calcs part 2'!$AD$9:$AG$59,'Turbine DWP calcs part 2'!$AH16,FALSE)*'Turbine DWP'!CC18</f>
        <v>0</v>
      </c>
      <c r="DA16">
        <f>HLOOKUP('Turbine DWP'!$B$11,'Turbine DWP calcs part 2'!$AD$9:$AG$59,'Turbine DWP calcs part 2'!$AH16,FALSE)*'Turbine DWP'!CD18</f>
        <v>0</v>
      </c>
      <c r="DB16">
        <f>HLOOKUP('Turbine DWP'!$B$11,'Turbine DWP calcs part 2'!$AD$9:$AG$59,'Turbine DWP calcs part 2'!$AH16,FALSE)*'Turbine DWP'!CE18</f>
        <v>0</v>
      </c>
      <c r="DC16">
        <f>HLOOKUP('Turbine DWP'!$B$11,'Turbine DWP calcs part 2'!$AD$9:$AG$59,'Turbine DWP calcs part 2'!$AH16,FALSE)*'Turbine DWP'!CF18</f>
        <v>0</v>
      </c>
      <c r="DD16">
        <f>HLOOKUP('Turbine DWP'!$B$11,'Turbine DWP calcs part 2'!$AD$9:$AG$59,'Turbine DWP calcs part 2'!$AH16,FALSE)*'Turbine DWP'!CG18</f>
        <v>0</v>
      </c>
      <c r="DE16">
        <f>HLOOKUP('Turbine DWP'!$B$11,'Turbine DWP calcs part 2'!$AD$9:$AG$59,'Turbine DWP calcs part 2'!$AH16,FALSE)*'Turbine DWP'!CH18</f>
        <v>0</v>
      </c>
      <c r="DF16">
        <f>HLOOKUP('Turbine DWP'!$B$11,'Turbine DWP calcs part 2'!$AD$9:$AG$59,'Turbine DWP calcs part 2'!$AH16,FALSE)*'Turbine DWP'!CI18</f>
        <v>0</v>
      </c>
      <c r="DG16">
        <f>HLOOKUP('Turbine DWP'!$B$11,'Turbine DWP calcs part 2'!$AD$9:$AG$59,'Turbine DWP calcs part 2'!$AH16,FALSE)*'Turbine DWP'!CJ18</f>
        <v>0</v>
      </c>
      <c r="DH16">
        <f>HLOOKUP('Turbine DWP'!$B$11,'Turbine DWP calcs part 2'!$AD$9:$AG$59,'Turbine DWP calcs part 2'!$AH16,FALSE)*'Turbine DWP'!CK18</f>
        <v>0</v>
      </c>
      <c r="DI16">
        <f>HLOOKUP('Turbine DWP'!$B$11,'Turbine DWP calcs part 2'!$AD$9:$AG$59,'Turbine DWP calcs part 2'!$AH16,FALSE)*'Turbine DWP'!CL18</f>
        <v>0</v>
      </c>
      <c r="DJ16">
        <f>HLOOKUP('Turbine DWP'!$B$11,'Turbine DWP calcs part 2'!$AD$9:$AG$59,'Turbine DWP calcs part 2'!$AH16,FALSE)*'Turbine DWP'!CM18</f>
        <v>0</v>
      </c>
      <c r="DK16">
        <f>HLOOKUP('Turbine DWP'!$B$11,'Turbine DWP calcs part 2'!$AD$9:$AG$59,'Turbine DWP calcs part 2'!$AH16,FALSE)*'Turbine DWP'!CN18</f>
        <v>0</v>
      </c>
      <c r="DL16">
        <f>HLOOKUP('Turbine DWP'!$B$11,'Turbine DWP calcs part 2'!$AD$9:$AG$59,'Turbine DWP calcs part 2'!$AH16,FALSE)*'Turbine DWP'!CO18</f>
        <v>0</v>
      </c>
      <c r="DM16">
        <f>HLOOKUP('Turbine DWP'!$B$11,'Turbine DWP calcs part 2'!$AD$9:$AG$59,'Turbine DWP calcs part 2'!$AH16,FALSE)*'Turbine DWP'!CP18</f>
        <v>0</v>
      </c>
      <c r="DN16">
        <f>HLOOKUP('Turbine DWP'!$B$11,'Turbine DWP calcs part 2'!$AD$9:$AG$59,'Turbine DWP calcs part 2'!$AH16,FALSE)*'Turbine DWP'!CQ18</f>
        <v>0</v>
      </c>
      <c r="DO16">
        <f>HLOOKUP('Turbine DWP'!$B$11,'Turbine DWP calcs part 2'!$AD$9:$AG$59,'Turbine DWP calcs part 2'!$AH16,FALSE)*'Turbine DWP'!CR18</f>
        <v>0</v>
      </c>
      <c r="DP16">
        <f>HLOOKUP('Turbine DWP'!$B$11,'Turbine DWP calcs part 2'!$AD$9:$AG$59,'Turbine DWP calcs part 2'!$AH16,FALSE)*'Turbine DWP'!CS18</f>
        <v>0</v>
      </c>
      <c r="DQ16">
        <f>HLOOKUP('Turbine DWP'!$B$11,'Turbine DWP calcs part 2'!$AD$9:$AG$59,'Turbine DWP calcs part 2'!$AH16,FALSE)*'Turbine DWP'!CT18</f>
        <v>0</v>
      </c>
      <c r="DR16">
        <f>HLOOKUP('Turbine DWP'!$B$11,'Turbine DWP calcs part 2'!$AD$9:$AG$59,'Turbine DWP calcs part 2'!$AH16,FALSE)*'Turbine DWP'!CU18</f>
        <v>0</v>
      </c>
      <c r="DS16">
        <f>HLOOKUP('Turbine DWP'!$B$11,'Turbine DWP calcs part 2'!$AD$9:$AG$59,'Turbine DWP calcs part 2'!$AH16,FALSE)*'Turbine DWP'!CV18</f>
        <v>0</v>
      </c>
      <c r="DT16">
        <f>HLOOKUP('Turbine DWP'!$B$11,'Turbine DWP calcs part 2'!$AD$9:$AG$59,'Turbine DWP calcs part 2'!$AH16,FALSE)*'Turbine DWP'!CW18</f>
        <v>0</v>
      </c>
      <c r="DU16">
        <f>HLOOKUP('Turbine DWP'!$B$11,'Turbine DWP calcs part 2'!$AD$9:$AG$59,'Turbine DWP calcs part 2'!$AH16,FALSE)*'Turbine DWP'!CX18</f>
        <v>0</v>
      </c>
      <c r="DV16">
        <f>HLOOKUP('Turbine DWP'!$B$11,'Turbine DWP calcs part 2'!$AD$9:$AG$59,'Turbine DWP calcs part 2'!$AH16,FALSE)*'Turbine DWP'!CY18</f>
        <v>0</v>
      </c>
      <c r="DW16">
        <f>HLOOKUP('Turbine DWP'!$B$11,'Turbine DWP calcs part 2'!$AD$9:$AG$59,'Turbine DWP calcs part 2'!$AH16,FALSE)*'Turbine DWP'!CZ18</f>
        <v>0</v>
      </c>
      <c r="DX16">
        <f>HLOOKUP('Turbine DWP'!$B$11,'Turbine DWP calcs part 2'!$AD$9:$AG$59,'Turbine DWP calcs part 2'!$AH16,FALSE)*'Turbine DWP'!DA18</f>
        <v>0</v>
      </c>
      <c r="DY16">
        <f>HLOOKUP('Turbine DWP'!$B$11,'Turbine DWP calcs part 2'!$AD$9:$AG$59,'Turbine DWP calcs part 2'!$AH16,FALSE)*'Turbine DWP'!DB18</f>
        <v>0</v>
      </c>
      <c r="DZ16">
        <f>HLOOKUP('Turbine DWP'!$B$11,'Turbine DWP calcs part 2'!$AD$9:$AG$59,'Turbine DWP calcs part 2'!$AH16,FALSE)*'Turbine DWP'!DC18</f>
        <v>0</v>
      </c>
      <c r="EA16">
        <f>HLOOKUP('Turbine DWP'!$B$11,'Turbine DWP calcs part 2'!$AD$9:$AG$59,'Turbine DWP calcs part 2'!$AH16,FALSE)*'Turbine DWP'!DD18</f>
        <v>0</v>
      </c>
      <c r="EB16">
        <f>HLOOKUP('Turbine DWP'!$B$11,'Turbine DWP calcs part 2'!$AD$9:$AG$59,'Turbine DWP calcs part 2'!$AH16,FALSE)*'Turbine DWP'!DE18</f>
        <v>0</v>
      </c>
      <c r="EC16">
        <f>HLOOKUP('Turbine DWP'!$B$11,'Turbine DWP calcs part 2'!$AD$9:$AG$59,'Turbine DWP calcs part 2'!$AH16,FALSE)*'Turbine DWP'!DF18</f>
        <v>0</v>
      </c>
      <c r="ED16">
        <f>HLOOKUP('Turbine DWP'!$B$11,'Turbine DWP calcs part 2'!$AD$9:$AG$59,'Turbine DWP calcs part 2'!$AH16,FALSE)*'Turbine DWP'!DG18</f>
        <v>0</v>
      </c>
    </row>
    <row r="17" spans="1:134" x14ac:dyDescent="0.25">
      <c r="A17" s="2" t="s">
        <v>103</v>
      </c>
      <c r="B17" s="2">
        <f t="shared" si="17"/>
        <v>37.5</v>
      </c>
      <c r="C17">
        <f>'Turbine DWP'!E19</f>
        <v>1</v>
      </c>
      <c r="D17">
        <f>'Turbine DWP'!G19</f>
        <v>3</v>
      </c>
      <c r="E17">
        <f>'Turbine DWP'!H19</f>
        <v>0</v>
      </c>
      <c r="F17">
        <f>'Turbine DWP'!I19</f>
        <v>1</v>
      </c>
      <c r="G17">
        <f>'Turbine DWP'!J19</f>
        <v>1</v>
      </c>
      <c r="H17">
        <f t="shared" si="0"/>
        <v>1</v>
      </c>
      <c r="I17" s="3">
        <v>0.1057692246</v>
      </c>
      <c r="J17">
        <f>'Turbine DWP calcs part 1'!O13</f>
        <v>7.1312925555174989E-2</v>
      </c>
      <c r="K17">
        <f>'Turbine DWP calcs part 1'!P13</f>
        <v>2.0855508568463021E-2</v>
      </c>
      <c r="L17">
        <f>'Turbine DWP calcs part 1'!Q13</f>
        <v>3.3894783761187985E-2</v>
      </c>
      <c r="M17">
        <f>'Turbine DWP calcs part 1'!R13</f>
        <v>0.105769224633398</v>
      </c>
      <c r="N17">
        <f t="shared" si="11"/>
        <v>7.1312925555174989E-2</v>
      </c>
      <c r="O17">
        <f t="shared" si="1"/>
        <v>2.0855508568463021E-2</v>
      </c>
      <c r="P17">
        <f t="shared" si="1"/>
        <v>3.3894783761187985E-2</v>
      </c>
      <c r="Q17">
        <f t="shared" si="1"/>
        <v>0.105769224633398</v>
      </c>
      <c r="R17">
        <f t="shared" si="2"/>
        <v>7.1312925555174989E-2</v>
      </c>
      <c r="S17">
        <f t="shared" si="3"/>
        <v>2.0855508568463021E-2</v>
      </c>
      <c r="T17">
        <f t="shared" si="4"/>
        <v>3.3894783761187985E-2</v>
      </c>
      <c r="U17">
        <f t="shared" si="5"/>
        <v>0.105769224633398</v>
      </c>
      <c r="V17">
        <f t="shared" si="6"/>
        <v>3</v>
      </c>
      <c r="W17">
        <f t="shared" si="7"/>
        <v>0</v>
      </c>
      <c r="X17">
        <f t="shared" si="8"/>
        <v>1</v>
      </c>
      <c r="Y17">
        <f t="shared" si="9"/>
        <v>1</v>
      </c>
      <c r="Z17">
        <f t="shared" si="12"/>
        <v>5.6603773584905662E-2</v>
      </c>
      <c r="AA17">
        <f t="shared" si="10"/>
        <v>0</v>
      </c>
      <c r="AB17">
        <f t="shared" si="10"/>
        <v>7.6923076923076927E-2</v>
      </c>
      <c r="AC17">
        <f t="shared" si="10"/>
        <v>0.125</v>
      </c>
      <c r="AD17">
        <f t="shared" si="13"/>
        <v>5.6603773584905662E-2</v>
      </c>
      <c r="AE17">
        <f t="shared" si="14"/>
        <v>2.0855508568463021E-2</v>
      </c>
      <c r="AF17">
        <f t="shared" si="15"/>
        <v>3.3894783761187985E-2</v>
      </c>
      <c r="AG17">
        <f t="shared" si="16"/>
        <v>0.105769224633398</v>
      </c>
      <c r="AH17">
        <v>9</v>
      </c>
      <c r="AI17">
        <f>HLOOKUP('Turbine DWP'!$B$11,'Turbine DWP calcs part 2'!$AD$9:$AG$59,'Turbine DWP calcs part 2'!$AH17,FALSE)*'Turbine DWP'!L19</f>
        <v>3.3894783761187985E-2</v>
      </c>
      <c r="AJ17">
        <f>HLOOKUP('Turbine DWP'!$B$11,'Turbine DWP calcs part 2'!$AD$9:$AG$59,'Turbine DWP calcs part 2'!$AH17,FALSE)*'Turbine DWP'!M19</f>
        <v>3.3894783761187985E-2</v>
      </c>
      <c r="AK17">
        <f>HLOOKUP('Turbine DWP'!$B$11,'Turbine DWP calcs part 2'!$AD$9:$AG$59,'Turbine DWP calcs part 2'!$AH17,FALSE)*'Turbine DWP'!N19</f>
        <v>3.3894783761187985E-2</v>
      </c>
      <c r="AL17">
        <f>HLOOKUP('Turbine DWP'!$B$11,'Turbine DWP calcs part 2'!$AD$9:$AG$59,'Turbine DWP calcs part 2'!$AH17,FALSE)*'Turbine DWP'!O19</f>
        <v>3.3894783761187985E-2</v>
      </c>
      <c r="AM17">
        <f>HLOOKUP('Turbine DWP'!$B$11,'Turbine DWP calcs part 2'!$AD$9:$AG$59,'Turbine DWP calcs part 2'!$AH17,FALSE)*'Turbine DWP'!P19</f>
        <v>3.3894783761187985E-2</v>
      </c>
      <c r="AN17">
        <f>HLOOKUP('Turbine DWP'!$B$11,'Turbine DWP calcs part 2'!$AD$9:$AG$59,'Turbine DWP calcs part 2'!$AH17,FALSE)*'Turbine DWP'!Q19</f>
        <v>3.3894783761187985E-2</v>
      </c>
      <c r="AO17">
        <f>HLOOKUP('Turbine DWP'!$B$11,'Turbine DWP calcs part 2'!$AD$9:$AG$59,'Turbine DWP calcs part 2'!$AH17,FALSE)*'Turbine DWP'!R19</f>
        <v>3.3894783761187985E-2</v>
      </c>
      <c r="AP17">
        <f>HLOOKUP('Turbine DWP'!$B$11,'Turbine DWP calcs part 2'!$AD$9:$AG$59,'Turbine DWP calcs part 2'!$AH17,FALSE)*'Turbine DWP'!S19</f>
        <v>3.3894783761187985E-2</v>
      </c>
      <c r="AQ17">
        <f>HLOOKUP('Turbine DWP'!$B$11,'Turbine DWP calcs part 2'!$AD$9:$AG$59,'Turbine DWP calcs part 2'!$AH17,FALSE)*'Turbine DWP'!T19</f>
        <v>3.3894783761187985E-2</v>
      </c>
      <c r="AR17">
        <f>HLOOKUP('Turbine DWP'!$B$11,'Turbine DWP calcs part 2'!$AD$9:$AG$59,'Turbine DWP calcs part 2'!$AH17,FALSE)*'Turbine DWP'!U19</f>
        <v>3.3894783761187985E-2</v>
      </c>
      <c r="AS17">
        <f>HLOOKUP('Turbine DWP'!$B$11,'Turbine DWP calcs part 2'!$AD$9:$AG$59,'Turbine DWP calcs part 2'!$AH17,FALSE)*'Turbine DWP'!V19</f>
        <v>3.3894783761187985E-2</v>
      </c>
      <c r="AT17">
        <f>HLOOKUP('Turbine DWP'!$B$11,'Turbine DWP calcs part 2'!$AD$9:$AG$59,'Turbine DWP calcs part 2'!$AH17,FALSE)*'Turbine DWP'!W19</f>
        <v>3.3894783761187985E-2</v>
      </c>
      <c r="AU17">
        <f>HLOOKUP('Turbine DWP'!$B$11,'Turbine DWP calcs part 2'!$AD$9:$AG$59,'Turbine DWP calcs part 2'!$AH17,FALSE)*'Turbine DWP'!X19</f>
        <v>3.3894783761187985E-2</v>
      </c>
      <c r="AV17">
        <f>HLOOKUP('Turbine DWP'!$B$11,'Turbine DWP calcs part 2'!$AD$9:$AG$59,'Turbine DWP calcs part 2'!$AH17,FALSE)*'Turbine DWP'!Y19</f>
        <v>3.3894783761187985E-2</v>
      </c>
      <c r="AW17">
        <f>HLOOKUP('Turbine DWP'!$B$11,'Turbine DWP calcs part 2'!$AD$9:$AG$59,'Turbine DWP calcs part 2'!$AH17,FALSE)*'Turbine DWP'!Z19</f>
        <v>3.3894783761187985E-2</v>
      </c>
      <c r="AX17">
        <f>HLOOKUP('Turbine DWP'!$B$11,'Turbine DWP calcs part 2'!$AD$9:$AG$59,'Turbine DWP calcs part 2'!$AH17,FALSE)*'Turbine DWP'!AA19</f>
        <v>3.3894783761187985E-2</v>
      </c>
      <c r="AY17">
        <f>HLOOKUP('Turbine DWP'!$B$11,'Turbine DWP calcs part 2'!$AD$9:$AG$59,'Turbine DWP calcs part 2'!$AH17,FALSE)*'Turbine DWP'!AB19</f>
        <v>3.3894783761187985E-2</v>
      </c>
      <c r="AZ17">
        <f>HLOOKUP('Turbine DWP'!$B$11,'Turbine DWP calcs part 2'!$AD$9:$AG$59,'Turbine DWP calcs part 2'!$AH17,FALSE)*'Turbine DWP'!AC19</f>
        <v>3.3894783761187985E-2</v>
      </c>
      <c r="BA17">
        <f>HLOOKUP('Turbine DWP'!$B$11,'Turbine DWP calcs part 2'!$AD$9:$AG$59,'Turbine DWP calcs part 2'!$AH17,FALSE)*'Turbine DWP'!AD19</f>
        <v>3.3894783761187985E-2</v>
      </c>
      <c r="BB17">
        <f>HLOOKUP('Turbine DWP'!$B$11,'Turbine DWP calcs part 2'!$AD$9:$AG$59,'Turbine DWP calcs part 2'!$AH17,FALSE)*'Turbine DWP'!AE19</f>
        <v>3.3894783761187985E-2</v>
      </c>
      <c r="BC17">
        <f>HLOOKUP('Turbine DWP'!$B$11,'Turbine DWP calcs part 2'!$AD$9:$AG$59,'Turbine DWP calcs part 2'!$AH17,FALSE)*'Turbine DWP'!AF19</f>
        <v>3.3894783761187985E-2</v>
      </c>
      <c r="BD17">
        <f>HLOOKUP('Turbine DWP'!$B$11,'Turbine DWP calcs part 2'!$AD$9:$AG$59,'Turbine DWP calcs part 2'!$AH17,FALSE)*'Turbine DWP'!AG19</f>
        <v>3.3894783761187985E-2</v>
      </c>
      <c r="BE17">
        <f>HLOOKUP('Turbine DWP'!$B$11,'Turbine DWP calcs part 2'!$AD$9:$AG$59,'Turbine DWP calcs part 2'!$AH17,FALSE)*'Turbine DWP'!AH19</f>
        <v>3.3894783761187985E-2</v>
      </c>
      <c r="BF17">
        <f>HLOOKUP('Turbine DWP'!$B$11,'Turbine DWP calcs part 2'!$AD$9:$AG$59,'Turbine DWP calcs part 2'!$AH17,FALSE)*'Turbine DWP'!AI19</f>
        <v>0</v>
      </c>
      <c r="BG17">
        <f>HLOOKUP('Turbine DWP'!$B$11,'Turbine DWP calcs part 2'!$AD$9:$AG$59,'Turbine DWP calcs part 2'!$AH17,FALSE)*'Turbine DWP'!AJ19</f>
        <v>0</v>
      </c>
      <c r="BH17">
        <f>HLOOKUP('Turbine DWP'!$B$11,'Turbine DWP calcs part 2'!$AD$9:$AG$59,'Turbine DWP calcs part 2'!$AH17,FALSE)*'Turbine DWP'!AK19</f>
        <v>0</v>
      </c>
      <c r="BI17">
        <f>HLOOKUP('Turbine DWP'!$B$11,'Turbine DWP calcs part 2'!$AD$9:$AG$59,'Turbine DWP calcs part 2'!$AH17,FALSE)*'Turbine DWP'!AL19</f>
        <v>0</v>
      </c>
      <c r="BJ17">
        <f>HLOOKUP('Turbine DWP'!$B$11,'Turbine DWP calcs part 2'!$AD$9:$AG$59,'Turbine DWP calcs part 2'!$AH17,FALSE)*'Turbine DWP'!AM19</f>
        <v>0</v>
      </c>
      <c r="BK17">
        <f>HLOOKUP('Turbine DWP'!$B$11,'Turbine DWP calcs part 2'!$AD$9:$AG$59,'Turbine DWP calcs part 2'!$AH17,FALSE)*'Turbine DWP'!AN19</f>
        <v>0</v>
      </c>
      <c r="BL17">
        <f>HLOOKUP('Turbine DWP'!$B$11,'Turbine DWP calcs part 2'!$AD$9:$AG$59,'Turbine DWP calcs part 2'!$AH17,FALSE)*'Turbine DWP'!AO19</f>
        <v>0</v>
      </c>
      <c r="BM17">
        <f>HLOOKUP('Turbine DWP'!$B$11,'Turbine DWP calcs part 2'!$AD$9:$AG$59,'Turbine DWP calcs part 2'!$AH17,FALSE)*'Turbine DWP'!AP19</f>
        <v>0</v>
      </c>
      <c r="BN17">
        <f>HLOOKUP('Turbine DWP'!$B$11,'Turbine DWP calcs part 2'!$AD$9:$AG$59,'Turbine DWP calcs part 2'!$AH17,FALSE)*'Turbine DWP'!AQ19</f>
        <v>0</v>
      </c>
      <c r="BO17">
        <f>HLOOKUP('Turbine DWP'!$B$11,'Turbine DWP calcs part 2'!$AD$9:$AG$59,'Turbine DWP calcs part 2'!$AH17,FALSE)*'Turbine DWP'!AR19</f>
        <v>0</v>
      </c>
      <c r="BP17">
        <f>HLOOKUP('Turbine DWP'!$B$11,'Turbine DWP calcs part 2'!$AD$9:$AG$59,'Turbine DWP calcs part 2'!$AH17,FALSE)*'Turbine DWP'!AS19</f>
        <v>0</v>
      </c>
      <c r="BQ17">
        <f>HLOOKUP('Turbine DWP'!$B$11,'Turbine DWP calcs part 2'!$AD$9:$AG$59,'Turbine DWP calcs part 2'!$AH17,FALSE)*'Turbine DWP'!AT19</f>
        <v>0</v>
      </c>
      <c r="BR17">
        <f>HLOOKUP('Turbine DWP'!$B$11,'Turbine DWP calcs part 2'!$AD$9:$AG$59,'Turbine DWP calcs part 2'!$AH17,FALSE)*'Turbine DWP'!AU19</f>
        <v>0</v>
      </c>
      <c r="BS17">
        <f>HLOOKUP('Turbine DWP'!$B$11,'Turbine DWP calcs part 2'!$AD$9:$AG$59,'Turbine DWP calcs part 2'!$AH17,FALSE)*'Turbine DWP'!AV19</f>
        <v>0</v>
      </c>
      <c r="BT17">
        <f>HLOOKUP('Turbine DWP'!$B$11,'Turbine DWP calcs part 2'!$AD$9:$AG$59,'Turbine DWP calcs part 2'!$AH17,FALSE)*'Turbine DWP'!AW19</f>
        <v>0</v>
      </c>
      <c r="BU17">
        <f>HLOOKUP('Turbine DWP'!$B$11,'Turbine DWP calcs part 2'!$AD$9:$AG$59,'Turbine DWP calcs part 2'!$AH17,FALSE)*'Turbine DWP'!AX19</f>
        <v>0</v>
      </c>
      <c r="BV17">
        <f>HLOOKUP('Turbine DWP'!$B$11,'Turbine DWP calcs part 2'!$AD$9:$AG$59,'Turbine DWP calcs part 2'!$AH17,FALSE)*'Turbine DWP'!AY19</f>
        <v>0</v>
      </c>
      <c r="BW17">
        <f>HLOOKUP('Turbine DWP'!$B$11,'Turbine DWP calcs part 2'!$AD$9:$AG$59,'Turbine DWP calcs part 2'!$AH17,FALSE)*'Turbine DWP'!AZ19</f>
        <v>0</v>
      </c>
      <c r="BX17">
        <f>HLOOKUP('Turbine DWP'!$B$11,'Turbine DWP calcs part 2'!$AD$9:$AG$59,'Turbine DWP calcs part 2'!$AH17,FALSE)*'Turbine DWP'!BA19</f>
        <v>0</v>
      </c>
      <c r="BY17">
        <f>HLOOKUP('Turbine DWP'!$B$11,'Turbine DWP calcs part 2'!$AD$9:$AG$59,'Turbine DWP calcs part 2'!$AH17,FALSE)*'Turbine DWP'!BB19</f>
        <v>0</v>
      </c>
      <c r="BZ17">
        <f>HLOOKUP('Turbine DWP'!$B$11,'Turbine DWP calcs part 2'!$AD$9:$AG$59,'Turbine DWP calcs part 2'!$AH17,FALSE)*'Turbine DWP'!BC19</f>
        <v>0</v>
      </c>
      <c r="CA17">
        <f>HLOOKUP('Turbine DWP'!$B$11,'Turbine DWP calcs part 2'!$AD$9:$AG$59,'Turbine DWP calcs part 2'!$AH17,FALSE)*'Turbine DWP'!BD19</f>
        <v>0</v>
      </c>
      <c r="CB17">
        <f>HLOOKUP('Turbine DWP'!$B$11,'Turbine DWP calcs part 2'!$AD$9:$AG$59,'Turbine DWP calcs part 2'!$AH17,FALSE)*'Turbine DWP'!BE19</f>
        <v>0</v>
      </c>
      <c r="CC17">
        <f>HLOOKUP('Turbine DWP'!$B$11,'Turbine DWP calcs part 2'!$AD$9:$AG$59,'Turbine DWP calcs part 2'!$AH17,FALSE)*'Turbine DWP'!BF19</f>
        <v>0</v>
      </c>
      <c r="CD17">
        <f>HLOOKUP('Turbine DWP'!$B$11,'Turbine DWP calcs part 2'!$AD$9:$AG$59,'Turbine DWP calcs part 2'!$AH17,FALSE)*'Turbine DWP'!BG19</f>
        <v>0</v>
      </c>
      <c r="CE17">
        <f>HLOOKUP('Turbine DWP'!$B$11,'Turbine DWP calcs part 2'!$AD$9:$AG$59,'Turbine DWP calcs part 2'!$AH17,FALSE)*'Turbine DWP'!BH19</f>
        <v>0</v>
      </c>
      <c r="CF17">
        <f>HLOOKUP('Turbine DWP'!$B$11,'Turbine DWP calcs part 2'!$AD$9:$AG$59,'Turbine DWP calcs part 2'!$AH17,FALSE)*'Turbine DWP'!BI19</f>
        <v>0</v>
      </c>
      <c r="CG17">
        <f>HLOOKUP('Turbine DWP'!$B$11,'Turbine DWP calcs part 2'!$AD$9:$AG$59,'Turbine DWP calcs part 2'!$AH17,FALSE)*'Turbine DWP'!BJ19</f>
        <v>0</v>
      </c>
      <c r="CH17">
        <f>HLOOKUP('Turbine DWP'!$B$11,'Turbine DWP calcs part 2'!$AD$9:$AG$59,'Turbine DWP calcs part 2'!$AH17,FALSE)*'Turbine DWP'!BK19</f>
        <v>0</v>
      </c>
      <c r="CI17">
        <f>HLOOKUP('Turbine DWP'!$B$11,'Turbine DWP calcs part 2'!$AD$9:$AG$59,'Turbine DWP calcs part 2'!$AH17,FALSE)*'Turbine DWP'!BL19</f>
        <v>0</v>
      </c>
      <c r="CJ17">
        <f>HLOOKUP('Turbine DWP'!$B$11,'Turbine DWP calcs part 2'!$AD$9:$AG$59,'Turbine DWP calcs part 2'!$AH17,FALSE)*'Turbine DWP'!BM19</f>
        <v>0</v>
      </c>
      <c r="CK17">
        <f>HLOOKUP('Turbine DWP'!$B$11,'Turbine DWP calcs part 2'!$AD$9:$AG$59,'Turbine DWP calcs part 2'!$AH17,FALSE)*'Turbine DWP'!BN19</f>
        <v>0</v>
      </c>
      <c r="CL17">
        <f>HLOOKUP('Turbine DWP'!$B$11,'Turbine DWP calcs part 2'!$AD$9:$AG$59,'Turbine DWP calcs part 2'!$AH17,FALSE)*'Turbine DWP'!BO19</f>
        <v>0</v>
      </c>
      <c r="CM17">
        <f>HLOOKUP('Turbine DWP'!$B$11,'Turbine DWP calcs part 2'!$AD$9:$AG$59,'Turbine DWP calcs part 2'!$AH17,FALSE)*'Turbine DWP'!BP19</f>
        <v>0</v>
      </c>
      <c r="CN17">
        <f>HLOOKUP('Turbine DWP'!$B$11,'Turbine DWP calcs part 2'!$AD$9:$AG$59,'Turbine DWP calcs part 2'!$AH17,FALSE)*'Turbine DWP'!BQ19</f>
        <v>0</v>
      </c>
      <c r="CO17">
        <f>HLOOKUP('Turbine DWP'!$B$11,'Turbine DWP calcs part 2'!$AD$9:$AG$59,'Turbine DWP calcs part 2'!$AH17,FALSE)*'Turbine DWP'!BR19</f>
        <v>0</v>
      </c>
      <c r="CP17">
        <f>HLOOKUP('Turbine DWP'!$B$11,'Turbine DWP calcs part 2'!$AD$9:$AG$59,'Turbine DWP calcs part 2'!$AH17,FALSE)*'Turbine DWP'!BS19</f>
        <v>0</v>
      </c>
      <c r="CQ17">
        <f>HLOOKUP('Turbine DWP'!$B$11,'Turbine DWP calcs part 2'!$AD$9:$AG$59,'Turbine DWP calcs part 2'!$AH17,FALSE)*'Turbine DWP'!BT19</f>
        <v>0</v>
      </c>
      <c r="CR17">
        <f>HLOOKUP('Turbine DWP'!$B$11,'Turbine DWP calcs part 2'!$AD$9:$AG$59,'Turbine DWP calcs part 2'!$AH17,FALSE)*'Turbine DWP'!BU19</f>
        <v>0</v>
      </c>
      <c r="CS17">
        <f>HLOOKUP('Turbine DWP'!$B$11,'Turbine DWP calcs part 2'!$AD$9:$AG$59,'Turbine DWP calcs part 2'!$AH17,FALSE)*'Turbine DWP'!BV19</f>
        <v>0</v>
      </c>
      <c r="CT17">
        <f>HLOOKUP('Turbine DWP'!$B$11,'Turbine DWP calcs part 2'!$AD$9:$AG$59,'Turbine DWP calcs part 2'!$AH17,FALSE)*'Turbine DWP'!BW19</f>
        <v>0</v>
      </c>
      <c r="CU17">
        <f>HLOOKUP('Turbine DWP'!$B$11,'Turbine DWP calcs part 2'!$AD$9:$AG$59,'Turbine DWP calcs part 2'!$AH17,FALSE)*'Turbine DWP'!BX19</f>
        <v>0</v>
      </c>
      <c r="CV17">
        <f>HLOOKUP('Turbine DWP'!$B$11,'Turbine DWP calcs part 2'!$AD$9:$AG$59,'Turbine DWP calcs part 2'!$AH17,FALSE)*'Turbine DWP'!BY19</f>
        <v>0</v>
      </c>
      <c r="CW17">
        <f>HLOOKUP('Turbine DWP'!$B$11,'Turbine DWP calcs part 2'!$AD$9:$AG$59,'Turbine DWP calcs part 2'!$AH17,FALSE)*'Turbine DWP'!BZ19</f>
        <v>0</v>
      </c>
      <c r="CX17">
        <f>HLOOKUP('Turbine DWP'!$B$11,'Turbine DWP calcs part 2'!$AD$9:$AG$59,'Turbine DWP calcs part 2'!$AH17,FALSE)*'Turbine DWP'!CA19</f>
        <v>0</v>
      </c>
      <c r="CY17">
        <f>HLOOKUP('Turbine DWP'!$B$11,'Turbine DWP calcs part 2'!$AD$9:$AG$59,'Turbine DWP calcs part 2'!$AH17,FALSE)*'Turbine DWP'!CB19</f>
        <v>0</v>
      </c>
      <c r="CZ17">
        <f>HLOOKUP('Turbine DWP'!$B$11,'Turbine DWP calcs part 2'!$AD$9:$AG$59,'Turbine DWP calcs part 2'!$AH17,FALSE)*'Turbine DWP'!CC19</f>
        <v>0</v>
      </c>
      <c r="DA17">
        <f>HLOOKUP('Turbine DWP'!$B$11,'Turbine DWP calcs part 2'!$AD$9:$AG$59,'Turbine DWP calcs part 2'!$AH17,FALSE)*'Turbine DWP'!CD19</f>
        <v>0</v>
      </c>
      <c r="DB17">
        <f>HLOOKUP('Turbine DWP'!$B$11,'Turbine DWP calcs part 2'!$AD$9:$AG$59,'Turbine DWP calcs part 2'!$AH17,FALSE)*'Turbine DWP'!CE19</f>
        <v>0</v>
      </c>
      <c r="DC17">
        <f>HLOOKUP('Turbine DWP'!$B$11,'Turbine DWP calcs part 2'!$AD$9:$AG$59,'Turbine DWP calcs part 2'!$AH17,FALSE)*'Turbine DWP'!CF19</f>
        <v>0</v>
      </c>
      <c r="DD17">
        <f>HLOOKUP('Turbine DWP'!$B$11,'Turbine DWP calcs part 2'!$AD$9:$AG$59,'Turbine DWP calcs part 2'!$AH17,FALSE)*'Turbine DWP'!CG19</f>
        <v>0</v>
      </c>
      <c r="DE17">
        <f>HLOOKUP('Turbine DWP'!$B$11,'Turbine DWP calcs part 2'!$AD$9:$AG$59,'Turbine DWP calcs part 2'!$AH17,FALSE)*'Turbine DWP'!CH19</f>
        <v>0</v>
      </c>
      <c r="DF17">
        <f>HLOOKUP('Turbine DWP'!$B$11,'Turbine DWP calcs part 2'!$AD$9:$AG$59,'Turbine DWP calcs part 2'!$AH17,FALSE)*'Turbine DWP'!CI19</f>
        <v>0</v>
      </c>
      <c r="DG17">
        <f>HLOOKUP('Turbine DWP'!$B$11,'Turbine DWP calcs part 2'!$AD$9:$AG$59,'Turbine DWP calcs part 2'!$AH17,FALSE)*'Turbine DWP'!CJ19</f>
        <v>0</v>
      </c>
      <c r="DH17">
        <f>HLOOKUP('Turbine DWP'!$B$11,'Turbine DWP calcs part 2'!$AD$9:$AG$59,'Turbine DWP calcs part 2'!$AH17,FALSE)*'Turbine DWP'!CK19</f>
        <v>0</v>
      </c>
      <c r="DI17">
        <f>HLOOKUP('Turbine DWP'!$B$11,'Turbine DWP calcs part 2'!$AD$9:$AG$59,'Turbine DWP calcs part 2'!$AH17,FALSE)*'Turbine DWP'!CL19</f>
        <v>0</v>
      </c>
      <c r="DJ17">
        <f>HLOOKUP('Turbine DWP'!$B$11,'Turbine DWP calcs part 2'!$AD$9:$AG$59,'Turbine DWP calcs part 2'!$AH17,FALSE)*'Turbine DWP'!CM19</f>
        <v>0</v>
      </c>
      <c r="DK17">
        <f>HLOOKUP('Turbine DWP'!$B$11,'Turbine DWP calcs part 2'!$AD$9:$AG$59,'Turbine DWP calcs part 2'!$AH17,FALSE)*'Turbine DWP'!CN19</f>
        <v>0</v>
      </c>
      <c r="DL17">
        <f>HLOOKUP('Turbine DWP'!$B$11,'Turbine DWP calcs part 2'!$AD$9:$AG$59,'Turbine DWP calcs part 2'!$AH17,FALSE)*'Turbine DWP'!CO19</f>
        <v>0</v>
      </c>
      <c r="DM17">
        <f>HLOOKUP('Turbine DWP'!$B$11,'Turbine DWP calcs part 2'!$AD$9:$AG$59,'Turbine DWP calcs part 2'!$AH17,FALSE)*'Turbine DWP'!CP19</f>
        <v>0</v>
      </c>
      <c r="DN17">
        <f>HLOOKUP('Turbine DWP'!$B$11,'Turbine DWP calcs part 2'!$AD$9:$AG$59,'Turbine DWP calcs part 2'!$AH17,FALSE)*'Turbine DWP'!CQ19</f>
        <v>0</v>
      </c>
      <c r="DO17">
        <f>HLOOKUP('Turbine DWP'!$B$11,'Turbine DWP calcs part 2'!$AD$9:$AG$59,'Turbine DWP calcs part 2'!$AH17,FALSE)*'Turbine DWP'!CR19</f>
        <v>0</v>
      </c>
      <c r="DP17">
        <f>HLOOKUP('Turbine DWP'!$B$11,'Turbine DWP calcs part 2'!$AD$9:$AG$59,'Turbine DWP calcs part 2'!$AH17,FALSE)*'Turbine DWP'!CS19</f>
        <v>0</v>
      </c>
      <c r="DQ17">
        <f>HLOOKUP('Turbine DWP'!$B$11,'Turbine DWP calcs part 2'!$AD$9:$AG$59,'Turbine DWP calcs part 2'!$AH17,FALSE)*'Turbine DWP'!CT19</f>
        <v>0</v>
      </c>
      <c r="DR17">
        <f>HLOOKUP('Turbine DWP'!$B$11,'Turbine DWP calcs part 2'!$AD$9:$AG$59,'Turbine DWP calcs part 2'!$AH17,FALSE)*'Turbine DWP'!CU19</f>
        <v>0</v>
      </c>
      <c r="DS17">
        <f>HLOOKUP('Turbine DWP'!$B$11,'Turbine DWP calcs part 2'!$AD$9:$AG$59,'Turbine DWP calcs part 2'!$AH17,FALSE)*'Turbine DWP'!CV19</f>
        <v>0</v>
      </c>
      <c r="DT17">
        <f>HLOOKUP('Turbine DWP'!$B$11,'Turbine DWP calcs part 2'!$AD$9:$AG$59,'Turbine DWP calcs part 2'!$AH17,FALSE)*'Turbine DWP'!CW19</f>
        <v>0</v>
      </c>
      <c r="DU17">
        <f>HLOOKUP('Turbine DWP'!$B$11,'Turbine DWP calcs part 2'!$AD$9:$AG$59,'Turbine DWP calcs part 2'!$AH17,FALSE)*'Turbine DWP'!CX19</f>
        <v>0</v>
      </c>
      <c r="DV17">
        <f>HLOOKUP('Turbine DWP'!$B$11,'Turbine DWP calcs part 2'!$AD$9:$AG$59,'Turbine DWP calcs part 2'!$AH17,FALSE)*'Turbine DWP'!CY19</f>
        <v>0</v>
      </c>
      <c r="DW17">
        <f>HLOOKUP('Turbine DWP'!$B$11,'Turbine DWP calcs part 2'!$AD$9:$AG$59,'Turbine DWP calcs part 2'!$AH17,FALSE)*'Turbine DWP'!CZ19</f>
        <v>0</v>
      </c>
      <c r="DX17">
        <f>HLOOKUP('Turbine DWP'!$B$11,'Turbine DWP calcs part 2'!$AD$9:$AG$59,'Turbine DWP calcs part 2'!$AH17,FALSE)*'Turbine DWP'!DA19</f>
        <v>0</v>
      </c>
      <c r="DY17">
        <f>HLOOKUP('Turbine DWP'!$B$11,'Turbine DWP calcs part 2'!$AD$9:$AG$59,'Turbine DWP calcs part 2'!$AH17,FALSE)*'Turbine DWP'!DB19</f>
        <v>0</v>
      </c>
      <c r="DZ17">
        <f>HLOOKUP('Turbine DWP'!$B$11,'Turbine DWP calcs part 2'!$AD$9:$AG$59,'Turbine DWP calcs part 2'!$AH17,FALSE)*'Turbine DWP'!DC19</f>
        <v>0</v>
      </c>
      <c r="EA17">
        <f>HLOOKUP('Turbine DWP'!$B$11,'Turbine DWP calcs part 2'!$AD$9:$AG$59,'Turbine DWP calcs part 2'!$AH17,FALSE)*'Turbine DWP'!DD19</f>
        <v>0</v>
      </c>
      <c r="EB17">
        <f>HLOOKUP('Turbine DWP'!$B$11,'Turbine DWP calcs part 2'!$AD$9:$AG$59,'Turbine DWP calcs part 2'!$AH17,FALSE)*'Turbine DWP'!DE19</f>
        <v>0</v>
      </c>
      <c r="EC17">
        <f>HLOOKUP('Turbine DWP'!$B$11,'Turbine DWP calcs part 2'!$AD$9:$AG$59,'Turbine DWP calcs part 2'!$AH17,FALSE)*'Turbine DWP'!DF19</f>
        <v>0</v>
      </c>
      <c r="ED17">
        <f>HLOOKUP('Turbine DWP'!$B$11,'Turbine DWP calcs part 2'!$AD$9:$AG$59,'Turbine DWP calcs part 2'!$AH17,FALSE)*'Turbine DWP'!DG19</f>
        <v>0</v>
      </c>
    </row>
    <row r="18" spans="1:134" x14ac:dyDescent="0.25">
      <c r="A18" s="2" t="s">
        <v>102</v>
      </c>
      <c r="B18" s="2">
        <f t="shared" si="17"/>
        <v>42.5</v>
      </c>
      <c r="C18">
        <f>'Turbine DWP'!E20</f>
        <v>1</v>
      </c>
      <c r="D18">
        <f>'Turbine DWP'!G20</f>
        <v>4</v>
      </c>
      <c r="E18">
        <f>'Turbine DWP'!H20</f>
        <v>4</v>
      </c>
      <c r="F18">
        <f>'Turbine DWP'!I20</f>
        <v>0</v>
      </c>
      <c r="G18">
        <f>'Turbine DWP'!J20</f>
        <v>2</v>
      </c>
      <c r="H18">
        <f t="shared" si="0"/>
        <v>1</v>
      </c>
      <c r="I18" s="3">
        <v>0.1022950432</v>
      </c>
      <c r="J18">
        <f>'Turbine DWP calcs part 1'!O14</f>
        <v>4.8304828903524055E-2</v>
      </c>
      <c r="K18">
        <f>'Turbine DWP calcs part 1'!P14</f>
        <v>2.1748512381439988E-2</v>
      </c>
      <c r="L18">
        <f>'Turbine DWP calcs part 1'!Q14</f>
        <v>3.6325442992932E-2</v>
      </c>
      <c r="M18">
        <f>'Turbine DWP calcs part 1'!R14</f>
        <v>0.10229504323512395</v>
      </c>
      <c r="N18">
        <f t="shared" si="11"/>
        <v>4.8304828903524055E-2</v>
      </c>
      <c r="O18">
        <f t="shared" si="1"/>
        <v>2.1748512381439988E-2</v>
      </c>
      <c r="P18">
        <f t="shared" si="1"/>
        <v>3.6325442992932E-2</v>
      </c>
      <c r="Q18">
        <f t="shared" si="1"/>
        <v>0.10229504323512395</v>
      </c>
      <c r="R18">
        <f t="shared" si="2"/>
        <v>4.8304828903524055E-2</v>
      </c>
      <c r="S18">
        <f t="shared" si="3"/>
        <v>2.1748512381439988E-2</v>
      </c>
      <c r="T18">
        <f t="shared" si="4"/>
        <v>3.6325442992932E-2</v>
      </c>
      <c r="U18">
        <f t="shared" si="5"/>
        <v>0.10229504323512395</v>
      </c>
      <c r="V18">
        <f t="shared" si="6"/>
        <v>4</v>
      </c>
      <c r="W18">
        <f t="shared" si="7"/>
        <v>4</v>
      </c>
      <c r="X18">
        <f t="shared" si="8"/>
        <v>0</v>
      </c>
      <c r="Y18">
        <f t="shared" si="9"/>
        <v>2</v>
      </c>
      <c r="Z18">
        <f t="shared" si="12"/>
        <v>7.5471698113207544E-2</v>
      </c>
      <c r="AA18">
        <f t="shared" si="10"/>
        <v>0.30769230769230771</v>
      </c>
      <c r="AB18">
        <f t="shared" si="10"/>
        <v>0</v>
      </c>
      <c r="AC18">
        <f t="shared" si="10"/>
        <v>0.25</v>
      </c>
      <c r="AD18">
        <f t="shared" si="13"/>
        <v>7.5471698113207544E-2</v>
      </c>
      <c r="AE18">
        <f t="shared" si="14"/>
        <v>2.1748512381439988E-2</v>
      </c>
      <c r="AF18">
        <f t="shared" si="15"/>
        <v>3.6325442992932E-2</v>
      </c>
      <c r="AG18">
        <f t="shared" si="16"/>
        <v>0.10229504323512395</v>
      </c>
      <c r="AH18">
        <v>10</v>
      </c>
      <c r="AI18">
        <f>HLOOKUP('Turbine DWP'!$B$11,'Turbine DWP calcs part 2'!$AD$9:$AG$59,'Turbine DWP calcs part 2'!$AH18,FALSE)*'Turbine DWP'!L20</f>
        <v>3.6325442992932E-2</v>
      </c>
      <c r="AJ18">
        <f>HLOOKUP('Turbine DWP'!$B$11,'Turbine DWP calcs part 2'!$AD$9:$AG$59,'Turbine DWP calcs part 2'!$AH18,FALSE)*'Turbine DWP'!M20</f>
        <v>3.6325442992932E-2</v>
      </c>
      <c r="AK18">
        <f>HLOOKUP('Turbine DWP'!$B$11,'Turbine DWP calcs part 2'!$AD$9:$AG$59,'Turbine DWP calcs part 2'!$AH18,FALSE)*'Turbine DWP'!N20</f>
        <v>3.6325442992932E-2</v>
      </c>
      <c r="AL18">
        <f>HLOOKUP('Turbine DWP'!$B$11,'Turbine DWP calcs part 2'!$AD$9:$AG$59,'Turbine DWP calcs part 2'!$AH18,FALSE)*'Turbine DWP'!O20</f>
        <v>3.6325442992932E-2</v>
      </c>
      <c r="AM18">
        <f>HLOOKUP('Turbine DWP'!$B$11,'Turbine DWP calcs part 2'!$AD$9:$AG$59,'Turbine DWP calcs part 2'!$AH18,FALSE)*'Turbine DWP'!P20</f>
        <v>3.6325442992932E-2</v>
      </c>
      <c r="AN18">
        <f>HLOOKUP('Turbine DWP'!$B$11,'Turbine DWP calcs part 2'!$AD$9:$AG$59,'Turbine DWP calcs part 2'!$AH18,FALSE)*'Turbine DWP'!Q20</f>
        <v>3.6325442992932E-2</v>
      </c>
      <c r="AO18">
        <f>HLOOKUP('Turbine DWP'!$B$11,'Turbine DWP calcs part 2'!$AD$9:$AG$59,'Turbine DWP calcs part 2'!$AH18,FALSE)*'Turbine DWP'!R20</f>
        <v>3.6325442992932E-2</v>
      </c>
      <c r="AP18">
        <f>HLOOKUP('Turbine DWP'!$B$11,'Turbine DWP calcs part 2'!$AD$9:$AG$59,'Turbine DWP calcs part 2'!$AH18,FALSE)*'Turbine DWP'!S20</f>
        <v>3.6325442992932E-2</v>
      </c>
      <c r="AQ18">
        <f>HLOOKUP('Turbine DWP'!$B$11,'Turbine DWP calcs part 2'!$AD$9:$AG$59,'Turbine DWP calcs part 2'!$AH18,FALSE)*'Turbine DWP'!T20</f>
        <v>3.6325442992932E-2</v>
      </c>
      <c r="AR18">
        <f>HLOOKUP('Turbine DWP'!$B$11,'Turbine DWP calcs part 2'!$AD$9:$AG$59,'Turbine DWP calcs part 2'!$AH18,FALSE)*'Turbine DWP'!U20</f>
        <v>3.6325442992932E-2</v>
      </c>
      <c r="AS18">
        <f>HLOOKUP('Turbine DWP'!$B$11,'Turbine DWP calcs part 2'!$AD$9:$AG$59,'Turbine DWP calcs part 2'!$AH18,FALSE)*'Turbine DWP'!V20</f>
        <v>3.6325442992932E-2</v>
      </c>
      <c r="AT18">
        <f>HLOOKUP('Turbine DWP'!$B$11,'Turbine DWP calcs part 2'!$AD$9:$AG$59,'Turbine DWP calcs part 2'!$AH18,FALSE)*'Turbine DWP'!W20</f>
        <v>3.6325442992932E-2</v>
      </c>
      <c r="AU18">
        <f>HLOOKUP('Turbine DWP'!$B$11,'Turbine DWP calcs part 2'!$AD$9:$AG$59,'Turbine DWP calcs part 2'!$AH18,FALSE)*'Turbine DWP'!X20</f>
        <v>3.6325442992932E-2</v>
      </c>
      <c r="AV18">
        <f>HLOOKUP('Turbine DWP'!$B$11,'Turbine DWP calcs part 2'!$AD$9:$AG$59,'Turbine DWP calcs part 2'!$AH18,FALSE)*'Turbine DWP'!Y20</f>
        <v>3.6325442992932E-2</v>
      </c>
      <c r="AW18">
        <f>HLOOKUP('Turbine DWP'!$B$11,'Turbine DWP calcs part 2'!$AD$9:$AG$59,'Turbine DWP calcs part 2'!$AH18,FALSE)*'Turbine DWP'!Z20</f>
        <v>3.6325442992932E-2</v>
      </c>
      <c r="AX18">
        <f>HLOOKUP('Turbine DWP'!$B$11,'Turbine DWP calcs part 2'!$AD$9:$AG$59,'Turbine DWP calcs part 2'!$AH18,FALSE)*'Turbine DWP'!AA20</f>
        <v>3.6325442992932E-2</v>
      </c>
      <c r="AY18">
        <f>HLOOKUP('Turbine DWP'!$B$11,'Turbine DWP calcs part 2'!$AD$9:$AG$59,'Turbine DWP calcs part 2'!$AH18,FALSE)*'Turbine DWP'!AB20</f>
        <v>3.6325442992932E-2</v>
      </c>
      <c r="AZ18">
        <f>HLOOKUP('Turbine DWP'!$B$11,'Turbine DWP calcs part 2'!$AD$9:$AG$59,'Turbine DWP calcs part 2'!$AH18,FALSE)*'Turbine DWP'!AC20</f>
        <v>3.6325442992932E-2</v>
      </c>
      <c r="BA18">
        <f>HLOOKUP('Turbine DWP'!$B$11,'Turbine DWP calcs part 2'!$AD$9:$AG$59,'Turbine DWP calcs part 2'!$AH18,FALSE)*'Turbine DWP'!AD20</f>
        <v>3.6325442992932E-2</v>
      </c>
      <c r="BB18">
        <f>HLOOKUP('Turbine DWP'!$B$11,'Turbine DWP calcs part 2'!$AD$9:$AG$59,'Turbine DWP calcs part 2'!$AH18,FALSE)*'Turbine DWP'!AE20</f>
        <v>3.6325442992932E-2</v>
      </c>
      <c r="BC18">
        <f>HLOOKUP('Turbine DWP'!$B$11,'Turbine DWP calcs part 2'!$AD$9:$AG$59,'Turbine DWP calcs part 2'!$AH18,FALSE)*'Turbine DWP'!AF20</f>
        <v>3.6325442992932E-2</v>
      </c>
      <c r="BD18">
        <f>HLOOKUP('Turbine DWP'!$B$11,'Turbine DWP calcs part 2'!$AD$9:$AG$59,'Turbine DWP calcs part 2'!$AH18,FALSE)*'Turbine DWP'!AG20</f>
        <v>3.6325442992932E-2</v>
      </c>
      <c r="BE18">
        <f>HLOOKUP('Turbine DWP'!$B$11,'Turbine DWP calcs part 2'!$AD$9:$AG$59,'Turbine DWP calcs part 2'!$AH18,FALSE)*'Turbine DWP'!AH20</f>
        <v>3.6325442992932E-2</v>
      </c>
      <c r="BF18">
        <f>HLOOKUP('Turbine DWP'!$B$11,'Turbine DWP calcs part 2'!$AD$9:$AG$59,'Turbine DWP calcs part 2'!$AH18,FALSE)*'Turbine DWP'!AI20</f>
        <v>0</v>
      </c>
      <c r="BG18">
        <f>HLOOKUP('Turbine DWP'!$B$11,'Turbine DWP calcs part 2'!$AD$9:$AG$59,'Turbine DWP calcs part 2'!$AH18,FALSE)*'Turbine DWP'!AJ20</f>
        <v>0</v>
      </c>
      <c r="BH18">
        <f>HLOOKUP('Turbine DWP'!$B$11,'Turbine DWP calcs part 2'!$AD$9:$AG$59,'Turbine DWP calcs part 2'!$AH18,FALSE)*'Turbine DWP'!AK20</f>
        <v>0</v>
      </c>
      <c r="BI18">
        <f>HLOOKUP('Turbine DWP'!$B$11,'Turbine DWP calcs part 2'!$AD$9:$AG$59,'Turbine DWP calcs part 2'!$AH18,FALSE)*'Turbine DWP'!AL20</f>
        <v>0</v>
      </c>
      <c r="BJ18">
        <f>HLOOKUP('Turbine DWP'!$B$11,'Turbine DWP calcs part 2'!$AD$9:$AG$59,'Turbine DWP calcs part 2'!$AH18,FALSE)*'Turbine DWP'!AM20</f>
        <v>0</v>
      </c>
      <c r="BK18">
        <f>HLOOKUP('Turbine DWP'!$B$11,'Turbine DWP calcs part 2'!$AD$9:$AG$59,'Turbine DWP calcs part 2'!$AH18,FALSE)*'Turbine DWP'!AN20</f>
        <v>0</v>
      </c>
      <c r="BL18">
        <f>HLOOKUP('Turbine DWP'!$B$11,'Turbine DWP calcs part 2'!$AD$9:$AG$59,'Turbine DWP calcs part 2'!$AH18,FALSE)*'Turbine DWP'!AO20</f>
        <v>0</v>
      </c>
      <c r="BM18">
        <f>HLOOKUP('Turbine DWP'!$B$11,'Turbine DWP calcs part 2'!$AD$9:$AG$59,'Turbine DWP calcs part 2'!$AH18,FALSE)*'Turbine DWP'!AP20</f>
        <v>0</v>
      </c>
      <c r="BN18">
        <f>HLOOKUP('Turbine DWP'!$B$11,'Turbine DWP calcs part 2'!$AD$9:$AG$59,'Turbine DWP calcs part 2'!$AH18,FALSE)*'Turbine DWP'!AQ20</f>
        <v>0</v>
      </c>
      <c r="BO18">
        <f>HLOOKUP('Turbine DWP'!$B$11,'Turbine DWP calcs part 2'!$AD$9:$AG$59,'Turbine DWP calcs part 2'!$AH18,FALSE)*'Turbine DWP'!AR20</f>
        <v>0</v>
      </c>
      <c r="BP18">
        <f>HLOOKUP('Turbine DWP'!$B$11,'Turbine DWP calcs part 2'!$AD$9:$AG$59,'Turbine DWP calcs part 2'!$AH18,FALSE)*'Turbine DWP'!AS20</f>
        <v>0</v>
      </c>
      <c r="BQ18">
        <f>HLOOKUP('Turbine DWP'!$B$11,'Turbine DWP calcs part 2'!$AD$9:$AG$59,'Turbine DWP calcs part 2'!$AH18,FALSE)*'Turbine DWP'!AT20</f>
        <v>0</v>
      </c>
      <c r="BR18">
        <f>HLOOKUP('Turbine DWP'!$B$11,'Turbine DWP calcs part 2'!$AD$9:$AG$59,'Turbine DWP calcs part 2'!$AH18,FALSE)*'Turbine DWP'!AU20</f>
        <v>0</v>
      </c>
      <c r="BS18">
        <f>HLOOKUP('Turbine DWP'!$B$11,'Turbine DWP calcs part 2'!$AD$9:$AG$59,'Turbine DWP calcs part 2'!$AH18,FALSE)*'Turbine DWP'!AV20</f>
        <v>0</v>
      </c>
      <c r="BT18">
        <f>HLOOKUP('Turbine DWP'!$B$11,'Turbine DWP calcs part 2'!$AD$9:$AG$59,'Turbine DWP calcs part 2'!$AH18,FALSE)*'Turbine DWP'!AW20</f>
        <v>0</v>
      </c>
      <c r="BU18">
        <f>HLOOKUP('Turbine DWP'!$B$11,'Turbine DWP calcs part 2'!$AD$9:$AG$59,'Turbine DWP calcs part 2'!$AH18,FALSE)*'Turbine DWP'!AX20</f>
        <v>0</v>
      </c>
      <c r="BV18">
        <f>HLOOKUP('Turbine DWP'!$B$11,'Turbine DWP calcs part 2'!$AD$9:$AG$59,'Turbine DWP calcs part 2'!$AH18,FALSE)*'Turbine DWP'!AY20</f>
        <v>0</v>
      </c>
      <c r="BW18">
        <f>HLOOKUP('Turbine DWP'!$B$11,'Turbine DWP calcs part 2'!$AD$9:$AG$59,'Turbine DWP calcs part 2'!$AH18,FALSE)*'Turbine DWP'!AZ20</f>
        <v>0</v>
      </c>
      <c r="BX18">
        <f>HLOOKUP('Turbine DWP'!$B$11,'Turbine DWP calcs part 2'!$AD$9:$AG$59,'Turbine DWP calcs part 2'!$AH18,FALSE)*'Turbine DWP'!BA20</f>
        <v>0</v>
      </c>
      <c r="BY18">
        <f>HLOOKUP('Turbine DWP'!$B$11,'Turbine DWP calcs part 2'!$AD$9:$AG$59,'Turbine DWP calcs part 2'!$AH18,FALSE)*'Turbine DWP'!BB20</f>
        <v>0</v>
      </c>
      <c r="BZ18">
        <f>HLOOKUP('Turbine DWP'!$B$11,'Turbine DWP calcs part 2'!$AD$9:$AG$59,'Turbine DWP calcs part 2'!$AH18,FALSE)*'Turbine DWP'!BC20</f>
        <v>0</v>
      </c>
      <c r="CA18">
        <f>HLOOKUP('Turbine DWP'!$B$11,'Turbine DWP calcs part 2'!$AD$9:$AG$59,'Turbine DWP calcs part 2'!$AH18,FALSE)*'Turbine DWP'!BD20</f>
        <v>0</v>
      </c>
      <c r="CB18">
        <f>HLOOKUP('Turbine DWP'!$B$11,'Turbine DWP calcs part 2'!$AD$9:$AG$59,'Turbine DWP calcs part 2'!$AH18,FALSE)*'Turbine DWP'!BE20</f>
        <v>0</v>
      </c>
      <c r="CC18">
        <f>HLOOKUP('Turbine DWP'!$B$11,'Turbine DWP calcs part 2'!$AD$9:$AG$59,'Turbine DWP calcs part 2'!$AH18,FALSE)*'Turbine DWP'!BF20</f>
        <v>0</v>
      </c>
      <c r="CD18">
        <f>HLOOKUP('Turbine DWP'!$B$11,'Turbine DWP calcs part 2'!$AD$9:$AG$59,'Turbine DWP calcs part 2'!$AH18,FALSE)*'Turbine DWP'!BG20</f>
        <v>0</v>
      </c>
      <c r="CE18">
        <f>HLOOKUP('Turbine DWP'!$B$11,'Turbine DWP calcs part 2'!$AD$9:$AG$59,'Turbine DWP calcs part 2'!$AH18,FALSE)*'Turbine DWP'!BH20</f>
        <v>0</v>
      </c>
      <c r="CF18">
        <f>HLOOKUP('Turbine DWP'!$B$11,'Turbine DWP calcs part 2'!$AD$9:$AG$59,'Turbine DWP calcs part 2'!$AH18,FALSE)*'Turbine DWP'!BI20</f>
        <v>0</v>
      </c>
      <c r="CG18">
        <f>HLOOKUP('Turbine DWP'!$B$11,'Turbine DWP calcs part 2'!$AD$9:$AG$59,'Turbine DWP calcs part 2'!$AH18,FALSE)*'Turbine DWP'!BJ20</f>
        <v>0</v>
      </c>
      <c r="CH18">
        <f>HLOOKUP('Turbine DWP'!$B$11,'Turbine DWP calcs part 2'!$AD$9:$AG$59,'Turbine DWP calcs part 2'!$AH18,FALSE)*'Turbine DWP'!BK20</f>
        <v>0</v>
      </c>
      <c r="CI18">
        <f>HLOOKUP('Turbine DWP'!$B$11,'Turbine DWP calcs part 2'!$AD$9:$AG$59,'Turbine DWP calcs part 2'!$AH18,FALSE)*'Turbine DWP'!BL20</f>
        <v>0</v>
      </c>
      <c r="CJ18">
        <f>HLOOKUP('Turbine DWP'!$B$11,'Turbine DWP calcs part 2'!$AD$9:$AG$59,'Turbine DWP calcs part 2'!$AH18,FALSE)*'Turbine DWP'!BM20</f>
        <v>0</v>
      </c>
      <c r="CK18">
        <f>HLOOKUP('Turbine DWP'!$B$11,'Turbine DWP calcs part 2'!$AD$9:$AG$59,'Turbine DWP calcs part 2'!$AH18,FALSE)*'Turbine DWP'!BN20</f>
        <v>0</v>
      </c>
      <c r="CL18">
        <f>HLOOKUP('Turbine DWP'!$B$11,'Turbine DWP calcs part 2'!$AD$9:$AG$59,'Turbine DWP calcs part 2'!$AH18,FALSE)*'Turbine DWP'!BO20</f>
        <v>0</v>
      </c>
      <c r="CM18">
        <f>HLOOKUP('Turbine DWP'!$B$11,'Turbine DWP calcs part 2'!$AD$9:$AG$59,'Turbine DWP calcs part 2'!$AH18,FALSE)*'Turbine DWP'!BP20</f>
        <v>0</v>
      </c>
      <c r="CN18">
        <f>HLOOKUP('Turbine DWP'!$B$11,'Turbine DWP calcs part 2'!$AD$9:$AG$59,'Turbine DWP calcs part 2'!$AH18,FALSE)*'Turbine DWP'!BQ20</f>
        <v>0</v>
      </c>
      <c r="CO18">
        <f>HLOOKUP('Turbine DWP'!$B$11,'Turbine DWP calcs part 2'!$AD$9:$AG$59,'Turbine DWP calcs part 2'!$AH18,FALSE)*'Turbine DWP'!BR20</f>
        <v>0</v>
      </c>
      <c r="CP18">
        <f>HLOOKUP('Turbine DWP'!$B$11,'Turbine DWP calcs part 2'!$AD$9:$AG$59,'Turbine DWP calcs part 2'!$AH18,FALSE)*'Turbine DWP'!BS20</f>
        <v>0</v>
      </c>
      <c r="CQ18">
        <f>HLOOKUP('Turbine DWP'!$B$11,'Turbine DWP calcs part 2'!$AD$9:$AG$59,'Turbine DWP calcs part 2'!$AH18,FALSE)*'Turbine DWP'!BT20</f>
        <v>0</v>
      </c>
      <c r="CR18">
        <f>HLOOKUP('Turbine DWP'!$B$11,'Turbine DWP calcs part 2'!$AD$9:$AG$59,'Turbine DWP calcs part 2'!$AH18,FALSE)*'Turbine DWP'!BU20</f>
        <v>0</v>
      </c>
      <c r="CS18">
        <f>HLOOKUP('Turbine DWP'!$B$11,'Turbine DWP calcs part 2'!$AD$9:$AG$59,'Turbine DWP calcs part 2'!$AH18,FALSE)*'Turbine DWP'!BV20</f>
        <v>0</v>
      </c>
      <c r="CT18">
        <f>HLOOKUP('Turbine DWP'!$B$11,'Turbine DWP calcs part 2'!$AD$9:$AG$59,'Turbine DWP calcs part 2'!$AH18,FALSE)*'Turbine DWP'!BW20</f>
        <v>0</v>
      </c>
      <c r="CU18">
        <f>HLOOKUP('Turbine DWP'!$B$11,'Turbine DWP calcs part 2'!$AD$9:$AG$59,'Turbine DWP calcs part 2'!$AH18,FALSE)*'Turbine DWP'!BX20</f>
        <v>0</v>
      </c>
      <c r="CV18">
        <f>HLOOKUP('Turbine DWP'!$B$11,'Turbine DWP calcs part 2'!$AD$9:$AG$59,'Turbine DWP calcs part 2'!$AH18,FALSE)*'Turbine DWP'!BY20</f>
        <v>0</v>
      </c>
      <c r="CW18">
        <f>HLOOKUP('Turbine DWP'!$B$11,'Turbine DWP calcs part 2'!$AD$9:$AG$59,'Turbine DWP calcs part 2'!$AH18,FALSE)*'Turbine DWP'!BZ20</f>
        <v>0</v>
      </c>
      <c r="CX18">
        <f>HLOOKUP('Turbine DWP'!$B$11,'Turbine DWP calcs part 2'!$AD$9:$AG$59,'Turbine DWP calcs part 2'!$AH18,FALSE)*'Turbine DWP'!CA20</f>
        <v>0</v>
      </c>
      <c r="CY18">
        <f>HLOOKUP('Turbine DWP'!$B$11,'Turbine DWP calcs part 2'!$AD$9:$AG$59,'Turbine DWP calcs part 2'!$AH18,FALSE)*'Turbine DWP'!CB20</f>
        <v>0</v>
      </c>
      <c r="CZ18">
        <f>HLOOKUP('Turbine DWP'!$B$11,'Turbine DWP calcs part 2'!$AD$9:$AG$59,'Turbine DWP calcs part 2'!$AH18,FALSE)*'Turbine DWP'!CC20</f>
        <v>0</v>
      </c>
      <c r="DA18">
        <f>HLOOKUP('Turbine DWP'!$B$11,'Turbine DWP calcs part 2'!$AD$9:$AG$59,'Turbine DWP calcs part 2'!$AH18,FALSE)*'Turbine DWP'!CD20</f>
        <v>0</v>
      </c>
      <c r="DB18">
        <f>HLOOKUP('Turbine DWP'!$B$11,'Turbine DWP calcs part 2'!$AD$9:$AG$59,'Turbine DWP calcs part 2'!$AH18,FALSE)*'Turbine DWP'!CE20</f>
        <v>0</v>
      </c>
      <c r="DC18">
        <f>HLOOKUP('Turbine DWP'!$B$11,'Turbine DWP calcs part 2'!$AD$9:$AG$59,'Turbine DWP calcs part 2'!$AH18,FALSE)*'Turbine DWP'!CF20</f>
        <v>0</v>
      </c>
      <c r="DD18">
        <f>HLOOKUP('Turbine DWP'!$B$11,'Turbine DWP calcs part 2'!$AD$9:$AG$59,'Turbine DWP calcs part 2'!$AH18,FALSE)*'Turbine DWP'!CG20</f>
        <v>0</v>
      </c>
      <c r="DE18">
        <f>HLOOKUP('Turbine DWP'!$B$11,'Turbine DWP calcs part 2'!$AD$9:$AG$59,'Turbine DWP calcs part 2'!$AH18,FALSE)*'Turbine DWP'!CH20</f>
        <v>0</v>
      </c>
      <c r="DF18">
        <f>HLOOKUP('Turbine DWP'!$B$11,'Turbine DWP calcs part 2'!$AD$9:$AG$59,'Turbine DWP calcs part 2'!$AH18,FALSE)*'Turbine DWP'!CI20</f>
        <v>0</v>
      </c>
      <c r="DG18">
        <f>HLOOKUP('Turbine DWP'!$B$11,'Turbine DWP calcs part 2'!$AD$9:$AG$59,'Turbine DWP calcs part 2'!$AH18,FALSE)*'Turbine DWP'!CJ20</f>
        <v>0</v>
      </c>
      <c r="DH18">
        <f>HLOOKUP('Turbine DWP'!$B$11,'Turbine DWP calcs part 2'!$AD$9:$AG$59,'Turbine DWP calcs part 2'!$AH18,FALSE)*'Turbine DWP'!CK20</f>
        <v>0</v>
      </c>
      <c r="DI18">
        <f>HLOOKUP('Turbine DWP'!$B$11,'Turbine DWP calcs part 2'!$AD$9:$AG$59,'Turbine DWP calcs part 2'!$AH18,FALSE)*'Turbine DWP'!CL20</f>
        <v>0</v>
      </c>
      <c r="DJ18">
        <f>HLOOKUP('Turbine DWP'!$B$11,'Turbine DWP calcs part 2'!$AD$9:$AG$59,'Turbine DWP calcs part 2'!$AH18,FALSE)*'Turbine DWP'!CM20</f>
        <v>0</v>
      </c>
      <c r="DK18">
        <f>HLOOKUP('Turbine DWP'!$B$11,'Turbine DWP calcs part 2'!$AD$9:$AG$59,'Turbine DWP calcs part 2'!$AH18,FALSE)*'Turbine DWP'!CN20</f>
        <v>0</v>
      </c>
      <c r="DL18">
        <f>HLOOKUP('Turbine DWP'!$B$11,'Turbine DWP calcs part 2'!$AD$9:$AG$59,'Turbine DWP calcs part 2'!$AH18,FALSE)*'Turbine DWP'!CO20</f>
        <v>0</v>
      </c>
      <c r="DM18">
        <f>HLOOKUP('Turbine DWP'!$B$11,'Turbine DWP calcs part 2'!$AD$9:$AG$59,'Turbine DWP calcs part 2'!$AH18,FALSE)*'Turbine DWP'!CP20</f>
        <v>0</v>
      </c>
      <c r="DN18">
        <f>HLOOKUP('Turbine DWP'!$B$11,'Turbine DWP calcs part 2'!$AD$9:$AG$59,'Turbine DWP calcs part 2'!$AH18,FALSE)*'Turbine DWP'!CQ20</f>
        <v>0</v>
      </c>
      <c r="DO18">
        <f>HLOOKUP('Turbine DWP'!$B$11,'Turbine DWP calcs part 2'!$AD$9:$AG$59,'Turbine DWP calcs part 2'!$AH18,FALSE)*'Turbine DWP'!CR20</f>
        <v>0</v>
      </c>
      <c r="DP18">
        <f>HLOOKUP('Turbine DWP'!$B$11,'Turbine DWP calcs part 2'!$AD$9:$AG$59,'Turbine DWP calcs part 2'!$AH18,FALSE)*'Turbine DWP'!CS20</f>
        <v>0</v>
      </c>
      <c r="DQ18">
        <f>HLOOKUP('Turbine DWP'!$B$11,'Turbine DWP calcs part 2'!$AD$9:$AG$59,'Turbine DWP calcs part 2'!$AH18,FALSE)*'Turbine DWP'!CT20</f>
        <v>0</v>
      </c>
      <c r="DR18">
        <f>HLOOKUP('Turbine DWP'!$B$11,'Turbine DWP calcs part 2'!$AD$9:$AG$59,'Turbine DWP calcs part 2'!$AH18,FALSE)*'Turbine DWP'!CU20</f>
        <v>0</v>
      </c>
      <c r="DS18">
        <f>HLOOKUP('Turbine DWP'!$B$11,'Turbine DWP calcs part 2'!$AD$9:$AG$59,'Turbine DWP calcs part 2'!$AH18,FALSE)*'Turbine DWP'!CV20</f>
        <v>0</v>
      </c>
      <c r="DT18">
        <f>HLOOKUP('Turbine DWP'!$B$11,'Turbine DWP calcs part 2'!$AD$9:$AG$59,'Turbine DWP calcs part 2'!$AH18,FALSE)*'Turbine DWP'!CW20</f>
        <v>0</v>
      </c>
      <c r="DU18">
        <f>HLOOKUP('Turbine DWP'!$B$11,'Turbine DWP calcs part 2'!$AD$9:$AG$59,'Turbine DWP calcs part 2'!$AH18,FALSE)*'Turbine DWP'!CX20</f>
        <v>0</v>
      </c>
      <c r="DV18">
        <f>HLOOKUP('Turbine DWP'!$B$11,'Turbine DWP calcs part 2'!$AD$9:$AG$59,'Turbine DWP calcs part 2'!$AH18,FALSE)*'Turbine DWP'!CY20</f>
        <v>0</v>
      </c>
      <c r="DW18">
        <f>HLOOKUP('Turbine DWP'!$B$11,'Turbine DWP calcs part 2'!$AD$9:$AG$59,'Turbine DWP calcs part 2'!$AH18,FALSE)*'Turbine DWP'!CZ20</f>
        <v>0</v>
      </c>
      <c r="DX18">
        <f>HLOOKUP('Turbine DWP'!$B$11,'Turbine DWP calcs part 2'!$AD$9:$AG$59,'Turbine DWP calcs part 2'!$AH18,FALSE)*'Turbine DWP'!DA20</f>
        <v>0</v>
      </c>
      <c r="DY18">
        <f>HLOOKUP('Turbine DWP'!$B$11,'Turbine DWP calcs part 2'!$AD$9:$AG$59,'Turbine DWP calcs part 2'!$AH18,FALSE)*'Turbine DWP'!DB20</f>
        <v>0</v>
      </c>
      <c r="DZ18">
        <f>HLOOKUP('Turbine DWP'!$B$11,'Turbine DWP calcs part 2'!$AD$9:$AG$59,'Turbine DWP calcs part 2'!$AH18,FALSE)*'Turbine DWP'!DC20</f>
        <v>0</v>
      </c>
      <c r="EA18">
        <f>HLOOKUP('Turbine DWP'!$B$11,'Turbine DWP calcs part 2'!$AD$9:$AG$59,'Turbine DWP calcs part 2'!$AH18,FALSE)*'Turbine DWP'!DD20</f>
        <v>0</v>
      </c>
      <c r="EB18">
        <f>HLOOKUP('Turbine DWP'!$B$11,'Turbine DWP calcs part 2'!$AD$9:$AG$59,'Turbine DWP calcs part 2'!$AH18,FALSE)*'Turbine DWP'!DE20</f>
        <v>0</v>
      </c>
      <c r="EC18">
        <f>HLOOKUP('Turbine DWP'!$B$11,'Turbine DWP calcs part 2'!$AD$9:$AG$59,'Turbine DWP calcs part 2'!$AH18,FALSE)*'Turbine DWP'!DF20</f>
        <v>0</v>
      </c>
      <c r="ED18">
        <f>HLOOKUP('Turbine DWP'!$B$11,'Turbine DWP calcs part 2'!$AD$9:$AG$59,'Turbine DWP calcs part 2'!$AH18,FALSE)*'Turbine DWP'!DG20</f>
        <v>0</v>
      </c>
    </row>
    <row r="19" spans="1:134" x14ac:dyDescent="0.25">
      <c r="A19" s="2" t="s">
        <v>101</v>
      </c>
      <c r="B19" s="2">
        <f t="shared" si="17"/>
        <v>47.5</v>
      </c>
      <c r="C19">
        <f>'Turbine DWP'!E21</f>
        <v>1</v>
      </c>
      <c r="D19">
        <f>'Turbine DWP'!G21</f>
        <v>0</v>
      </c>
      <c r="E19">
        <f>'Turbine DWP'!H21</f>
        <v>5</v>
      </c>
      <c r="F19">
        <f>'Turbine DWP'!I21</f>
        <v>0</v>
      </c>
      <c r="G19">
        <f>'Turbine DWP'!J21</f>
        <v>0</v>
      </c>
      <c r="H19">
        <f t="shared" si="0"/>
        <v>1</v>
      </c>
      <c r="I19" s="3">
        <v>9.1697396900000006E-2</v>
      </c>
      <c r="J19">
        <f>'Turbine DWP calcs part 1'!O15</f>
        <v>3.3583417724607045E-2</v>
      </c>
      <c r="K19">
        <f>'Turbine DWP calcs part 1'!P15</f>
        <v>2.4587669833106007E-2</v>
      </c>
      <c r="L19">
        <f>'Turbine DWP calcs part 1'!Q15</f>
        <v>4.0363885165957014E-2</v>
      </c>
      <c r="M19">
        <f>'Turbine DWP calcs part 1'!R15</f>
        <v>9.1697396873322012E-2</v>
      </c>
      <c r="N19">
        <f t="shared" si="11"/>
        <v>3.3583417724607045E-2</v>
      </c>
      <c r="O19">
        <f t="shared" si="1"/>
        <v>2.4587669833106007E-2</v>
      </c>
      <c r="P19">
        <f t="shared" si="1"/>
        <v>4.0363885165957014E-2</v>
      </c>
      <c r="Q19">
        <f t="shared" si="1"/>
        <v>9.1697396873322012E-2</v>
      </c>
      <c r="R19">
        <f t="shared" si="2"/>
        <v>3.3583417724607045E-2</v>
      </c>
      <c r="S19">
        <f t="shared" si="3"/>
        <v>2.4587669833106007E-2</v>
      </c>
      <c r="T19">
        <f t="shared" si="4"/>
        <v>4.0363885165957014E-2</v>
      </c>
      <c r="U19">
        <f t="shared" si="5"/>
        <v>9.1697396873322012E-2</v>
      </c>
      <c r="V19">
        <f t="shared" si="6"/>
        <v>0</v>
      </c>
      <c r="W19">
        <f t="shared" si="7"/>
        <v>5</v>
      </c>
      <c r="X19">
        <f t="shared" si="8"/>
        <v>0</v>
      </c>
      <c r="Y19">
        <f t="shared" si="9"/>
        <v>0</v>
      </c>
      <c r="Z19">
        <f t="shared" si="12"/>
        <v>0</v>
      </c>
      <c r="AA19">
        <f t="shared" si="10"/>
        <v>0.38461538461538464</v>
      </c>
      <c r="AB19">
        <f t="shared" si="10"/>
        <v>0</v>
      </c>
      <c r="AC19">
        <f t="shared" si="10"/>
        <v>0</v>
      </c>
      <c r="AD19">
        <f t="shared" si="13"/>
        <v>0</v>
      </c>
      <c r="AE19">
        <f t="shared" si="14"/>
        <v>2.4587669833106007E-2</v>
      </c>
      <c r="AF19">
        <f t="shared" si="15"/>
        <v>4.0363885165957014E-2</v>
      </c>
      <c r="AG19">
        <f t="shared" si="16"/>
        <v>9.1697396873322012E-2</v>
      </c>
      <c r="AH19">
        <v>11</v>
      </c>
      <c r="AI19">
        <f>HLOOKUP('Turbine DWP'!$B$11,'Turbine DWP calcs part 2'!$AD$9:$AG$59,'Turbine DWP calcs part 2'!$AH19,FALSE)*'Turbine DWP'!L21</f>
        <v>4.0363885165957014E-2</v>
      </c>
      <c r="AJ19">
        <f>HLOOKUP('Turbine DWP'!$B$11,'Turbine DWP calcs part 2'!$AD$9:$AG$59,'Turbine DWP calcs part 2'!$AH19,FALSE)*'Turbine DWP'!M21</f>
        <v>4.0363885165957014E-2</v>
      </c>
      <c r="AK19">
        <f>HLOOKUP('Turbine DWP'!$B$11,'Turbine DWP calcs part 2'!$AD$9:$AG$59,'Turbine DWP calcs part 2'!$AH19,FALSE)*'Turbine DWP'!N21</f>
        <v>4.0363885165957014E-2</v>
      </c>
      <c r="AL19">
        <f>HLOOKUP('Turbine DWP'!$B$11,'Turbine DWP calcs part 2'!$AD$9:$AG$59,'Turbine DWP calcs part 2'!$AH19,FALSE)*'Turbine DWP'!O21</f>
        <v>4.0363885165957014E-2</v>
      </c>
      <c r="AM19">
        <f>HLOOKUP('Turbine DWP'!$B$11,'Turbine DWP calcs part 2'!$AD$9:$AG$59,'Turbine DWP calcs part 2'!$AH19,FALSE)*'Turbine DWP'!P21</f>
        <v>4.0363885165957014E-2</v>
      </c>
      <c r="AN19">
        <f>HLOOKUP('Turbine DWP'!$B$11,'Turbine DWP calcs part 2'!$AD$9:$AG$59,'Turbine DWP calcs part 2'!$AH19,FALSE)*'Turbine DWP'!Q21</f>
        <v>4.0363885165957014E-2</v>
      </c>
      <c r="AO19">
        <f>HLOOKUP('Turbine DWP'!$B$11,'Turbine DWP calcs part 2'!$AD$9:$AG$59,'Turbine DWP calcs part 2'!$AH19,FALSE)*'Turbine DWP'!R21</f>
        <v>4.0363885165957014E-2</v>
      </c>
      <c r="AP19">
        <f>HLOOKUP('Turbine DWP'!$B$11,'Turbine DWP calcs part 2'!$AD$9:$AG$59,'Turbine DWP calcs part 2'!$AH19,FALSE)*'Turbine DWP'!S21</f>
        <v>4.0363885165957014E-2</v>
      </c>
      <c r="AQ19">
        <f>HLOOKUP('Turbine DWP'!$B$11,'Turbine DWP calcs part 2'!$AD$9:$AG$59,'Turbine DWP calcs part 2'!$AH19,FALSE)*'Turbine DWP'!T21</f>
        <v>4.0363885165957014E-2</v>
      </c>
      <c r="AR19">
        <f>HLOOKUP('Turbine DWP'!$B$11,'Turbine DWP calcs part 2'!$AD$9:$AG$59,'Turbine DWP calcs part 2'!$AH19,FALSE)*'Turbine DWP'!U21</f>
        <v>4.0363885165957014E-2</v>
      </c>
      <c r="AS19">
        <f>HLOOKUP('Turbine DWP'!$B$11,'Turbine DWP calcs part 2'!$AD$9:$AG$59,'Turbine DWP calcs part 2'!$AH19,FALSE)*'Turbine DWP'!V21</f>
        <v>4.0363885165957014E-2</v>
      </c>
      <c r="AT19">
        <f>HLOOKUP('Turbine DWP'!$B$11,'Turbine DWP calcs part 2'!$AD$9:$AG$59,'Turbine DWP calcs part 2'!$AH19,FALSE)*'Turbine DWP'!W21</f>
        <v>4.0363885165957014E-2</v>
      </c>
      <c r="AU19">
        <f>HLOOKUP('Turbine DWP'!$B$11,'Turbine DWP calcs part 2'!$AD$9:$AG$59,'Turbine DWP calcs part 2'!$AH19,FALSE)*'Turbine DWP'!X21</f>
        <v>4.0363885165957014E-2</v>
      </c>
      <c r="AV19">
        <f>HLOOKUP('Turbine DWP'!$B$11,'Turbine DWP calcs part 2'!$AD$9:$AG$59,'Turbine DWP calcs part 2'!$AH19,FALSE)*'Turbine DWP'!Y21</f>
        <v>4.0363885165957014E-2</v>
      </c>
      <c r="AW19">
        <f>HLOOKUP('Turbine DWP'!$B$11,'Turbine DWP calcs part 2'!$AD$9:$AG$59,'Turbine DWP calcs part 2'!$AH19,FALSE)*'Turbine DWP'!Z21</f>
        <v>4.0363885165957014E-2</v>
      </c>
      <c r="AX19">
        <f>HLOOKUP('Turbine DWP'!$B$11,'Turbine DWP calcs part 2'!$AD$9:$AG$59,'Turbine DWP calcs part 2'!$AH19,FALSE)*'Turbine DWP'!AA21</f>
        <v>4.0363885165957014E-2</v>
      </c>
      <c r="AY19">
        <f>HLOOKUP('Turbine DWP'!$B$11,'Turbine DWP calcs part 2'!$AD$9:$AG$59,'Turbine DWP calcs part 2'!$AH19,FALSE)*'Turbine DWP'!AB21</f>
        <v>4.0363885165957014E-2</v>
      </c>
      <c r="AZ19">
        <f>HLOOKUP('Turbine DWP'!$B$11,'Turbine DWP calcs part 2'!$AD$9:$AG$59,'Turbine DWP calcs part 2'!$AH19,FALSE)*'Turbine DWP'!AC21</f>
        <v>4.0363885165957014E-2</v>
      </c>
      <c r="BA19">
        <f>HLOOKUP('Turbine DWP'!$B$11,'Turbine DWP calcs part 2'!$AD$9:$AG$59,'Turbine DWP calcs part 2'!$AH19,FALSE)*'Turbine DWP'!AD21</f>
        <v>4.0363885165957014E-2</v>
      </c>
      <c r="BB19">
        <f>HLOOKUP('Turbine DWP'!$B$11,'Turbine DWP calcs part 2'!$AD$9:$AG$59,'Turbine DWP calcs part 2'!$AH19,FALSE)*'Turbine DWP'!AE21</f>
        <v>4.0363885165957014E-2</v>
      </c>
      <c r="BC19">
        <f>HLOOKUP('Turbine DWP'!$B$11,'Turbine DWP calcs part 2'!$AD$9:$AG$59,'Turbine DWP calcs part 2'!$AH19,FALSE)*'Turbine DWP'!AF21</f>
        <v>4.0363885165957014E-2</v>
      </c>
      <c r="BD19">
        <f>HLOOKUP('Turbine DWP'!$B$11,'Turbine DWP calcs part 2'!$AD$9:$AG$59,'Turbine DWP calcs part 2'!$AH19,FALSE)*'Turbine DWP'!AG21</f>
        <v>4.0363885165957014E-2</v>
      </c>
      <c r="BE19">
        <f>HLOOKUP('Turbine DWP'!$B$11,'Turbine DWP calcs part 2'!$AD$9:$AG$59,'Turbine DWP calcs part 2'!$AH19,FALSE)*'Turbine DWP'!AH21</f>
        <v>4.0363885165957014E-2</v>
      </c>
      <c r="BF19">
        <f>HLOOKUP('Turbine DWP'!$B$11,'Turbine DWP calcs part 2'!$AD$9:$AG$59,'Turbine DWP calcs part 2'!$AH19,FALSE)*'Turbine DWP'!AI21</f>
        <v>0</v>
      </c>
      <c r="BG19">
        <f>HLOOKUP('Turbine DWP'!$B$11,'Turbine DWP calcs part 2'!$AD$9:$AG$59,'Turbine DWP calcs part 2'!$AH19,FALSE)*'Turbine DWP'!AJ21</f>
        <v>0</v>
      </c>
      <c r="BH19">
        <f>HLOOKUP('Turbine DWP'!$B$11,'Turbine DWP calcs part 2'!$AD$9:$AG$59,'Turbine DWP calcs part 2'!$AH19,FALSE)*'Turbine DWP'!AK21</f>
        <v>0</v>
      </c>
      <c r="BI19">
        <f>HLOOKUP('Turbine DWP'!$B$11,'Turbine DWP calcs part 2'!$AD$9:$AG$59,'Turbine DWP calcs part 2'!$AH19,FALSE)*'Turbine DWP'!AL21</f>
        <v>0</v>
      </c>
      <c r="BJ19">
        <f>HLOOKUP('Turbine DWP'!$B$11,'Turbine DWP calcs part 2'!$AD$9:$AG$59,'Turbine DWP calcs part 2'!$AH19,FALSE)*'Turbine DWP'!AM21</f>
        <v>0</v>
      </c>
      <c r="BK19">
        <f>HLOOKUP('Turbine DWP'!$B$11,'Turbine DWP calcs part 2'!$AD$9:$AG$59,'Turbine DWP calcs part 2'!$AH19,FALSE)*'Turbine DWP'!AN21</f>
        <v>0</v>
      </c>
      <c r="BL19">
        <f>HLOOKUP('Turbine DWP'!$B$11,'Turbine DWP calcs part 2'!$AD$9:$AG$59,'Turbine DWP calcs part 2'!$AH19,FALSE)*'Turbine DWP'!AO21</f>
        <v>0</v>
      </c>
      <c r="BM19">
        <f>HLOOKUP('Turbine DWP'!$B$11,'Turbine DWP calcs part 2'!$AD$9:$AG$59,'Turbine DWP calcs part 2'!$AH19,FALSE)*'Turbine DWP'!AP21</f>
        <v>0</v>
      </c>
      <c r="BN19">
        <f>HLOOKUP('Turbine DWP'!$B$11,'Turbine DWP calcs part 2'!$AD$9:$AG$59,'Turbine DWP calcs part 2'!$AH19,FALSE)*'Turbine DWP'!AQ21</f>
        <v>0</v>
      </c>
      <c r="BO19">
        <f>HLOOKUP('Turbine DWP'!$B$11,'Turbine DWP calcs part 2'!$AD$9:$AG$59,'Turbine DWP calcs part 2'!$AH19,FALSE)*'Turbine DWP'!AR21</f>
        <v>0</v>
      </c>
      <c r="BP19">
        <f>HLOOKUP('Turbine DWP'!$B$11,'Turbine DWP calcs part 2'!$AD$9:$AG$59,'Turbine DWP calcs part 2'!$AH19,FALSE)*'Turbine DWP'!AS21</f>
        <v>0</v>
      </c>
      <c r="BQ19">
        <f>HLOOKUP('Turbine DWP'!$B$11,'Turbine DWP calcs part 2'!$AD$9:$AG$59,'Turbine DWP calcs part 2'!$AH19,FALSE)*'Turbine DWP'!AT21</f>
        <v>0</v>
      </c>
      <c r="BR19">
        <f>HLOOKUP('Turbine DWP'!$B$11,'Turbine DWP calcs part 2'!$AD$9:$AG$59,'Turbine DWP calcs part 2'!$AH19,FALSE)*'Turbine DWP'!AU21</f>
        <v>0</v>
      </c>
      <c r="BS19">
        <f>HLOOKUP('Turbine DWP'!$B$11,'Turbine DWP calcs part 2'!$AD$9:$AG$59,'Turbine DWP calcs part 2'!$AH19,FALSE)*'Turbine DWP'!AV21</f>
        <v>0</v>
      </c>
      <c r="BT19">
        <f>HLOOKUP('Turbine DWP'!$B$11,'Turbine DWP calcs part 2'!$AD$9:$AG$59,'Turbine DWP calcs part 2'!$AH19,FALSE)*'Turbine DWP'!AW21</f>
        <v>0</v>
      </c>
      <c r="BU19">
        <f>HLOOKUP('Turbine DWP'!$B$11,'Turbine DWP calcs part 2'!$AD$9:$AG$59,'Turbine DWP calcs part 2'!$AH19,FALSE)*'Turbine DWP'!AX21</f>
        <v>0</v>
      </c>
      <c r="BV19">
        <f>HLOOKUP('Turbine DWP'!$B$11,'Turbine DWP calcs part 2'!$AD$9:$AG$59,'Turbine DWP calcs part 2'!$AH19,FALSE)*'Turbine DWP'!AY21</f>
        <v>0</v>
      </c>
      <c r="BW19">
        <f>HLOOKUP('Turbine DWP'!$B$11,'Turbine DWP calcs part 2'!$AD$9:$AG$59,'Turbine DWP calcs part 2'!$AH19,FALSE)*'Turbine DWP'!AZ21</f>
        <v>0</v>
      </c>
      <c r="BX19">
        <f>HLOOKUP('Turbine DWP'!$B$11,'Turbine DWP calcs part 2'!$AD$9:$AG$59,'Turbine DWP calcs part 2'!$AH19,FALSE)*'Turbine DWP'!BA21</f>
        <v>0</v>
      </c>
      <c r="BY19">
        <f>HLOOKUP('Turbine DWP'!$B$11,'Turbine DWP calcs part 2'!$AD$9:$AG$59,'Turbine DWP calcs part 2'!$AH19,FALSE)*'Turbine DWP'!BB21</f>
        <v>0</v>
      </c>
      <c r="BZ19">
        <f>HLOOKUP('Turbine DWP'!$B$11,'Turbine DWP calcs part 2'!$AD$9:$AG$59,'Turbine DWP calcs part 2'!$AH19,FALSE)*'Turbine DWP'!BC21</f>
        <v>0</v>
      </c>
      <c r="CA19">
        <f>HLOOKUP('Turbine DWP'!$B$11,'Turbine DWP calcs part 2'!$AD$9:$AG$59,'Turbine DWP calcs part 2'!$AH19,FALSE)*'Turbine DWP'!BD21</f>
        <v>0</v>
      </c>
      <c r="CB19">
        <f>HLOOKUP('Turbine DWP'!$B$11,'Turbine DWP calcs part 2'!$AD$9:$AG$59,'Turbine DWP calcs part 2'!$AH19,FALSE)*'Turbine DWP'!BE21</f>
        <v>0</v>
      </c>
      <c r="CC19">
        <f>HLOOKUP('Turbine DWP'!$B$11,'Turbine DWP calcs part 2'!$AD$9:$AG$59,'Turbine DWP calcs part 2'!$AH19,FALSE)*'Turbine DWP'!BF21</f>
        <v>0</v>
      </c>
      <c r="CD19">
        <f>HLOOKUP('Turbine DWP'!$B$11,'Turbine DWP calcs part 2'!$AD$9:$AG$59,'Turbine DWP calcs part 2'!$AH19,FALSE)*'Turbine DWP'!BG21</f>
        <v>0</v>
      </c>
      <c r="CE19">
        <f>HLOOKUP('Turbine DWP'!$B$11,'Turbine DWP calcs part 2'!$AD$9:$AG$59,'Turbine DWP calcs part 2'!$AH19,FALSE)*'Turbine DWP'!BH21</f>
        <v>0</v>
      </c>
      <c r="CF19">
        <f>HLOOKUP('Turbine DWP'!$B$11,'Turbine DWP calcs part 2'!$AD$9:$AG$59,'Turbine DWP calcs part 2'!$AH19,FALSE)*'Turbine DWP'!BI21</f>
        <v>0</v>
      </c>
      <c r="CG19">
        <f>HLOOKUP('Turbine DWP'!$B$11,'Turbine DWP calcs part 2'!$AD$9:$AG$59,'Turbine DWP calcs part 2'!$AH19,FALSE)*'Turbine DWP'!BJ21</f>
        <v>0</v>
      </c>
      <c r="CH19">
        <f>HLOOKUP('Turbine DWP'!$B$11,'Turbine DWP calcs part 2'!$AD$9:$AG$59,'Turbine DWP calcs part 2'!$AH19,FALSE)*'Turbine DWP'!BK21</f>
        <v>0</v>
      </c>
      <c r="CI19">
        <f>HLOOKUP('Turbine DWP'!$B$11,'Turbine DWP calcs part 2'!$AD$9:$AG$59,'Turbine DWP calcs part 2'!$AH19,FALSE)*'Turbine DWP'!BL21</f>
        <v>0</v>
      </c>
      <c r="CJ19">
        <f>HLOOKUP('Turbine DWP'!$B$11,'Turbine DWP calcs part 2'!$AD$9:$AG$59,'Turbine DWP calcs part 2'!$AH19,FALSE)*'Turbine DWP'!BM21</f>
        <v>0</v>
      </c>
      <c r="CK19">
        <f>HLOOKUP('Turbine DWP'!$B$11,'Turbine DWP calcs part 2'!$AD$9:$AG$59,'Turbine DWP calcs part 2'!$AH19,FALSE)*'Turbine DWP'!BN21</f>
        <v>0</v>
      </c>
      <c r="CL19">
        <f>HLOOKUP('Turbine DWP'!$B$11,'Turbine DWP calcs part 2'!$AD$9:$AG$59,'Turbine DWP calcs part 2'!$AH19,FALSE)*'Turbine DWP'!BO21</f>
        <v>0</v>
      </c>
      <c r="CM19">
        <f>HLOOKUP('Turbine DWP'!$B$11,'Turbine DWP calcs part 2'!$AD$9:$AG$59,'Turbine DWP calcs part 2'!$AH19,FALSE)*'Turbine DWP'!BP21</f>
        <v>0</v>
      </c>
      <c r="CN19">
        <f>HLOOKUP('Turbine DWP'!$B$11,'Turbine DWP calcs part 2'!$AD$9:$AG$59,'Turbine DWP calcs part 2'!$AH19,FALSE)*'Turbine DWP'!BQ21</f>
        <v>0</v>
      </c>
      <c r="CO19">
        <f>HLOOKUP('Turbine DWP'!$B$11,'Turbine DWP calcs part 2'!$AD$9:$AG$59,'Turbine DWP calcs part 2'!$AH19,FALSE)*'Turbine DWP'!BR21</f>
        <v>0</v>
      </c>
      <c r="CP19">
        <f>HLOOKUP('Turbine DWP'!$B$11,'Turbine DWP calcs part 2'!$AD$9:$AG$59,'Turbine DWP calcs part 2'!$AH19,FALSE)*'Turbine DWP'!BS21</f>
        <v>0</v>
      </c>
      <c r="CQ19">
        <f>HLOOKUP('Turbine DWP'!$B$11,'Turbine DWP calcs part 2'!$AD$9:$AG$59,'Turbine DWP calcs part 2'!$AH19,FALSE)*'Turbine DWP'!BT21</f>
        <v>0</v>
      </c>
      <c r="CR19">
        <f>HLOOKUP('Turbine DWP'!$B$11,'Turbine DWP calcs part 2'!$AD$9:$AG$59,'Turbine DWP calcs part 2'!$AH19,FALSE)*'Turbine DWP'!BU21</f>
        <v>0</v>
      </c>
      <c r="CS19">
        <f>HLOOKUP('Turbine DWP'!$B$11,'Turbine DWP calcs part 2'!$AD$9:$AG$59,'Turbine DWP calcs part 2'!$AH19,FALSE)*'Turbine DWP'!BV21</f>
        <v>0</v>
      </c>
      <c r="CT19">
        <f>HLOOKUP('Turbine DWP'!$B$11,'Turbine DWP calcs part 2'!$AD$9:$AG$59,'Turbine DWP calcs part 2'!$AH19,FALSE)*'Turbine DWP'!BW21</f>
        <v>0</v>
      </c>
      <c r="CU19">
        <f>HLOOKUP('Turbine DWP'!$B$11,'Turbine DWP calcs part 2'!$AD$9:$AG$59,'Turbine DWP calcs part 2'!$AH19,FALSE)*'Turbine DWP'!BX21</f>
        <v>0</v>
      </c>
      <c r="CV19">
        <f>HLOOKUP('Turbine DWP'!$B$11,'Turbine DWP calcs part 2'!$AD$9:$AG$59,'Turbine DWP calcs part 2'!$AH19,FALSE)*'Turbine DWP'!BY21</f>
        <v>0</v>
      </c>
      <c r="CW19">
        <f>HLOOKUP('Turbine DWP'!$B$11,'Turbine DWP calcs part 2'!$AD$9:$AG$59,'Turbine DWP calcs part 2'!$AH19,FALSE)*'Turbine DWP'!BZ21</f>
        <v>0</v>
      </c>
      <c r="CX19">
        <f>HLOOKUP('Turbine DWP'!$B$11,'Turbine DWP calcs part 2'!$AD$9:$AG$59,'Turbine DWP calcs part 2'!$AH19,FALSE)*'Turbine DWP'!CA21</f>
        <v>0</v>
      </c>
      <c r="CY19">
        <f>HLOOKUP('Turbine DWP'!$B$11,'Turbine DWP calcs part 2'!$AD$9:$AG$59,'Turbine DWP calcs part 2'!$AH19,FALSE)*'Turbine DWP'!CB21</f>
        <v>0</v>
      </c>
      <c r="CZ19">
        <f>HLOOKUP('Turbine DWP'!$B$11,'Turbine DWP calcs part 2'!$AD$9:$AG$59,'Turbine DWP calcs part 2'!$AH19,FALSE)*'Turbine DWP'!CC21</f>
        <v>0</v>
      </c>
      <c r="DA19">
        <f>HLOOKUP('Turbine DWP'!$B$11,'Turbine DWP calcs part 2'!$AD$9:$AG$59,'Turbine DWP calcs part 2'!$AH19,FALSE)*'Turbine DWP'!CD21</f>
        <v>0</v>
      </c>
      <c r="DB19">
        <f>HLOOKUP('Turbine DWP'!$B$11,'Turbine DWP calcs part 2'!$AD$9:$AG$59,'Turbine DWP calcs part 2'!$AH19,FALSE)*'Turbine DWP'!CE21</f>
        <v>0</v>
      </c>
      <c r="DC19">
        <f>HLOOKUP('Turbine DWP'!$B$11,'Turbine DWP calcs part 2'!$AD$9:$AG$59,'Turbine DWP calcs part 2'!$AH19,FALSE)*'Turbine DWP'!CF21</f>
        <v>0</v>
      </c>
      <c r="DD19">
        <f>HLOOKUP('Turbine DWP'!$B$11,'Turbine DWP calcs part 2'!$AD$9:$AG$59,'Turbine DWP calcs part 2'!$AH19,FALSE)*'Turbine DWP'!CG21</f>
        <v>0</v>
      </c>
      <c r="DE19">
        <f>HLOOKUP('Turbine DWP'!$B$11,'Turbine DWP calcs part 2'!$AD$9:$AG$59,'Turbine DWP calcs part 2'!$AH19,FALSE)*'Turbine DWP'!CH21</f>
        <v>0</v>
      </c>
      <c r="DF19">
        <f>HLOOKUP('Turbine DWP'!$B$11,'Turbine DWP calcs part 2'!$AD$9:$AG$59,'Turbine DWP calcs part 2'!$AH19,FALSE)*'Turbine DWP'!CI21</f>
        <v>0</v>
      </c>
      <c r="DG19">
        <f>HLOOKUP('Turbine DWP'!$B$11,'Turbine DWP calcs part 2'!$AD$9:$AG$59,'Turbine DWP calcs part 2'!$AH19,FALSE)*'Turbine DWP'!CJ21</f>
        <v>0</v>
      </c>
      <c r="DH19">
        <f>HLOOKUP('Turbine DWP'!$B$11,'Turbine DWP calcs part 2'!$AD$9:$AG$59,'Turbine DWP calcs part 2'!$AH19,FALSE)*'Turbine DWP'!CK21</f>
        <v>0</v>
      </c>
      <c r="DI19">
        <f>HLOOKUP('Turbine DWP'!$B$11,'Turbine DWP calcs part 2'!$AD$9:$AG$59,'Turbine DWP calcs part 2'!$AH19,FALSE)*'Turbine DWP'!CL21</f>
        <v>0</v>
      </c>
      <c r="DJ19">
        <f>HLOOKUP('Turbine DWP'!$B$11,'Turbine DWP calcs part 2'!$AD$9:$AG$59,'Turbine DWP calcs part 2'!$AH19,FALSE)*'Turbine DWP'!CM21</f>
        <v>0</v>
      </c>
      <c r="DK19">
        <f>HLOOKUP('Turbine DWP'!$B$11,'Turbine DWP calcs part 2'!$AD$9:$AG$59,'Turbine DWP calcs part 2'!$AH19,FALSE)*'Turbine DWP'!CN21</f>
        <v>0</v>
      </c>
      <c r="DL19">
        <f>HLOOKUP('Turbine DWP'!$B$11,'Turbine DWP calcs part 2'!$AD$9:$AG$59,'Turbine DWP calcs part 2'!$AH19,FALSE)*'Turbine DWP'!CO21</f>
        <v>0</v>
      </c>
      <c r="DM19">
        <f>HLOOKUP('Turbine DWP'!$B$11,'Turbine DWP calcs part 2'!$AD$9:$AG$59,'Turbine DWP calcs part 2'!$AH19,FALSE)*'Turbine DWP'!CP21</f>
        <v>0</v>
      </c>
      <c r="DN19">
        <f>HLOOKUP('Turbine DWP'!$B$11,'Turbine DWP calcs part 2'!$AD$9:$AG$59,'Turbine DWP calcs part 2'!$AH19,FALSE)*'Turbine DWP'!CQ21</f>
        <v>0</v>
      </c>
      <c r="DO19">
        <f>HLOOKUP('Turbine DWP'!$B$11,'Turbine DWP calcs part 2'!$AD$9:$AG$59,'Turbine DWP calcs part 2'!$AH19,FALSE)*'Turbine DWP'!CR21</f>
        <v>0</v>
      </c>
      <c r="DP19">
        <f>HLOOKUP('Turbine DWP'!$B$11,'Turbine DWP calcs part 2'!$AD$9:$AG$59,'Turbine DWP calcs part 2'!$AH19,FALSE)*'Turbine DWP'!CS21</f>
        <v>0</v>
      </c>
      <c r="DQ19">
        <f>HLOOKUP('Turbine DWP'!$B$11,'Turbine DWP calcs part 2'!$AD$9:$AG$59,'Turbine DWP calcs part 2'!$AH19,FALSE)*'Turbine DWP'!CT21</f>
        <v>0</v>
      </c>
      <c r="DR19">
        <f>HLOOKUP('Turbine DWP'!$B$11,'Turbine DWP calcs part 2'!$AD$9:$AG$59,'Turbine DWP calcs part 2'!$AH19,FALSE)*'Turbine DWP'!CU21</f>
        <v>0</v>
      </c>
      <c r="DS19">
        <f>HLOOKUP('Turbine DWP'!$B$11,'Turbine DWP calcs part 2'!$AD$9:$AG$59,'Turbine DWP calcs part 2'!$AH19,FALSE)*'Turbine DWP'!CV21</f>
        <v>0</v>
      </c>
      <c r="DT19">
        <f>HLOOKUP('Turbine DWP'!$B$11,'Turbine DWP calcs part 2'!$AD$9:$AG$59,'Turbine DWP calcs part 2'!$AH19,FALSE)*'Turbine DWP'!CW21</f>
        <v>0</v>
      </c>
      <c r="DU19">
        <f>HLOOKUP('Turbine DWP'!$B$11,'Turbine DWP calcs part 2'!$AD$9:$AG$59,'Turbine DWP calcs part 2'!$AH19,FALSE)*'Turbine DWP'!CX21</f>
        <v>0</v>
      </c>
      <c r="DV19">
        <f>HLOOKUP('Turbine DWP'!$B$11,'Turbine DWP calcs part 2'!$AD$9:$AG$59,'Turbine DWP calcs part 2'!$AH19,FALSE)*'Turbine DWP'!CY21</f>
        <v>0</v>
      </c>
      <c r="DW19">
        <f>HLOOKUP('Turbine DWP'!$B$11,'Turbine DWP calcs part 2'!$AD$9:$AG$59,'Turbine DWP calcs part 2'!$AH19,FALSE)*'Turbine DWP'!CZ21</f>
        <v>0</v>
      </c>
      <c r="DX19">
        <f>HLOOKUP('Turbine DWP'!$B$11,'Turbine DWP calcs part 2'!$AD$9:$AG$59,'Turbine DWP calcs part 2'!$AH19,FALSE)*'Turbine DWP'!DA21</f>
        <v>0</v>
      </c>
      <c r="DY19">
        <f>HLOOKUP('Turbine DWP'!$B$11,'Turbine DWP calcs part 2'!$AD$9:$AG$59,'Turbine DWP calcs part 2'!$AH19,FALSE)*'Turbine DWP'!DB21</f>
        <v>0</v>
      </c>
      <c r="DZ19">
        <f>HLOOKUP('Turbine DWP'!$B$11,'Turbine DWP calcs part 2'!$AD$9:$AG$59,'Turbine DWP calcs part 2'!$AH19,FALSE)*'Turbine DWP'!DC21</f>
        <v>0</v>
      </c>
      <c r="EA19">
        <f>HLOOKUP('Turbine DWP'!$B$11,'Turbine DWP calcs part 2'!$AD$9:$AG$59,'Turbine DWP calcs part 2'!$AH19,FALSE)*'Turbine DWP'!DD21</f>
        <v>0</v>
      </c>
      <c r="EB19">
        <f>HLOOKUP('Turbine DWP'!$B$11,'Turbine DWP calcs part 2'!$AD$9:$AG$59,'Turbine DWP calcs part 2'!$AH19,FALSE)*'Turbine DWP'!DE21</f>
        <v>0</v>
      </c>
      <c r="EC19">
        <f>HLOOKUP('Turbine DWP'!$B$11,'Turbine DWP calcs part 2'!$AD$9:$AG$59,'Turbine DWP calcs part 2'!$AH19,FALSE)*'Turbine DWP'!DF21</f>
        <v>0</v>
      </c>
      <c r="ED19">
        <f>HLOOKUP('Turbine DWP'!$B$11,'Turbine DWP calcs part 2'!$AD$9:$AG$59,'Turbine DWP calcs part 2'!$AH19,FALSE)*'Turbine DWP'!DG21</f>
        <v>0</v>
      </c>
    </row>
    <row r="20" spans="1:134" x14ac:dyDescent="0.25">
      <c r="A20" s="2" t="s">
        <v>100</v>
      </c>
      <c r="B20" s="2">
        <f t="shared" si="17"/>
        <v>52.5</v>
      </c>
      <c r="C20">
        <f>'Turbine DWP'!E22</f>
        <v>1</v>
      </c>
      <c r="D20">
        <f>'Turbine DWP'!G22</f>
        <v>3</v>
      </c>
      <c r="E20">
        <f>'Turbine DWP'!H22</f>
        <v>2</v>
      </c>
      <c r="F20">
        <f>'Turbine DWP'!I22</f>
        <v>1</v>
      </c>
      <c r="G20">
        <f>'Turbine DWP'!J22</f>
        <v>1</v>
      </c>
      <c r="H20">
        <f t="shared" si="0"/>
        <v>1</v>
      </c>
      <c r="I20" s="3">
        <v>7.7895919399999999E-2</v>
      </c>
      <c r="J20">
        <f>'Turbine DWP calcs part 1'!O16</f>
        <v>3.0429833447821908E-2</v>
      </c>
      <c r="K20">
        <f>'Turbine DWP calcs part 1'!P16</f>
        <v>2.9366815533794999E-2</v>
      </c>
      <c r="L20">
        <f>'Turbine DWP calcs part 1'!Q16</f>
        <v>4.1596229597216039E-2</v>
      </c>
      <c r="M20">
        <f>'Turbine DWP calcs part 1'!R16</f>
        <v>7.789591942082108E-2</v>
      </c>
      <c r="N20">
        <f t="shared" si="11"/>
        <v>3.0429833447821908E-2</v>
      </c>
      <c r="O20">
        <f t="shared" si="1"/>
        <v>2.9366815533794999E-2</v>
      </c>
      <c r="P20">
        <f t="shared" si="1"/>
        <v>4.1596229597216039E-2</v>
      </c>
      <c r="Q20">
        <f t="shared" si="1"/>
        <v>7.789591942082108E-2</v>
      </c>
      <c r="R20">
        <f t="shared" si="2"/>
        <v>3.0429833447821908E-2</v>
      </c>
      <c r="S20">
        <f t="shared" si="3"/>
        <v>2.9366815533794999E-2</v>
      </c>
      <c r="T20">
        <f t="shared" si="4"/>
        <v>4.1596229597216039E-2</v>
      </c>
      <c r="U20">
        <f t="shared" si="5"/>
        <v>7.789591942082108E-2</v>
      </c>
      <c r="V20">
        <f t="shared" si="6"/>
        <v>3</v>
      </c>
      <c r="W20">
        <f t="shared" si="7"/>
        <v>2</v>
      </c>
      <c r="X20">
        <f t="shared" si="8"/>
        <v>1</v>
      </c>
      <c r="Y20">
        <f t="shared" si="9"/>
        <v>1</v>
      </c>
      <c r="Z20">
        <f t="shared" si="12"/>
        <v>5.6603773584905662E-2</v>
      </c>
      <c r="AA20">
        <f t="shared" si="10"/>
        <v>0.15384615384615385</v>
      </c>
      <c r="AB20">
        <f t="shared" si="10"/>
        <v>7.6923076923076927E-2</v>
      </c>
      <c r="AC20">
        <f t="shared" si="10"/>
        <v>0.125</v>
      </c>
      <c r="AD20">
        <f t="shared" si="13"/>
        <v>5.6603773584905662E-2</v>
      </c>
      <c r="AE20">
        <f t="shared" si="14"/>
        <v>2.9366815533794999E-2</v>
      </c>
      <c r="AF20">
        <f t="shared" si="15"/>
        <v>4.1596229597216039E-2</v>
      </c>
      <c r="AG20">
        <f t="shared" si="16"/>
        <v>7.789591942082108E-2</v>
      </c>
      <c r="AH20">
        <v>12</v>
      </c>
      <c r="AI20">
        <f>HLOOKUP('Turbine DWP'!$B$11,'Turbine DWP calcs part 2'!$AD$9:$AG$59,'Turbine DWP calcs part 2'!$AH20,FALSE)*'Turbine DWP'!L22</f>
        <v>4.1596229597216039E-2</v>
      </c>
      <c r="AJ20">
        <f>HLOOKUP('Turbine DWP'!$B$11,'Turbine DWP calcs part 2'!$AD$9:$AG$59,'Turbine DWP calcs part 2'!$AH20,FALSE)*'Turbine DWP'!M22</f>
        <v>4.1596229597216039E-2</v>
      </c>
      <c r="AK20">
        <f>HLOOKUP('Turbine DWP'!$B$11,'Turbine DWP calcs part 2'!$AD$9:$AG$59,'Turbine DWP calcs part 2'!$AH20,FALSE)*'Turbine DWP'!N22</f>
        <v>4.1596229597216039E-2</v>
      </c>
      <c r="AL20">
        <f>HLOOKUP('Turbine DWP'!$B$11,'Turbine DWP calcs part 2'!$AD$9:$AG$59,'Turbine DWP calcs part 2'!$AH20,FALSE)*'Turbine DWP'!O22</f>
        <v>4.1596229597216039E-2</v>
      </c>
      <c r="AM20">
        <f>HLOOKUP('Turbine DWP'!$B$11,'Turbine DWP calcs part 2'!$AD$9:$AG$59,'Turbine DWP calcs part 2'!$AH20,FALSE)*'Turbine DWP'!P22</f>
        <v>4.1596229597216039E-2</v>
      </c>
      <c r="AN20">
        <f>HLOOKUP('Turbine DWP'!$B$11,'Turbine DWP calcs part 2'!$AD$9:$AG$59,'Turbine DWP calcs part 2'!$AH20,FALSE)*'Turbine DWP'!Q22</f>
        <v>4.1596229597216039E-2</v>
      </c>
      <c r="AO20">
        <f>HLOOKUP('Turbine DWP'!$B$11,'Turbine DWP calcs part 2'!$AD$9:$AG$59,'Turbine DWP calcs part 2'!$AH20,FALSE)*'Turbine DWP'!R22</f>
        <v>4.1596229597216039E-2</v>
      </c>
      <c r="AP20">
        <f>HLOOKUP('Turbine DWP'!$B$11,'Turbine DWP calcs part 2'!$AD$9:$AG$59,'Turbine DWP calcs part 2'!$AH20,FALSE)*'Turbine DWP'!S22</f>
        <v>4.1596229597216039E-2</v>
      </c>
      <c r="AQ20">
        <f>HLOOKUP('Turbine DWP'!$B$11,'Turbine DWP calcs part 2'!$AD$9:$AG$59,'Turbine DWP calcs part 2'!$AH20,FALSE)*'Turbine DWP'!T22</f>
        <v>4.1596229597216039E-2</v>
      </c>
      <c r="AR20">
        <f>HLOOKUP('Turbine DWP'!$B$11,'Turbine DWP calcs part 2'!$AD$9:$AG$59,'Turbine DWP calcs part 2'!$AH20,FALSE)*'Turbine DWP'!U22</f>
        <v>4.1596229597216039E-2</v>
      </c>
      <c r="AS20">
        <f>HLOOKUP('Turbine DWP'!$B$11,'Turbine DWP calcs part 2'!$AD$9:$AG$59,'Turbine DWP calcs part 2'!$AH20,FALSE)*'Turbine DWP'!V22</f>
        <v>4.1596229597216039E-2</v>
      </c>
      <c r="AT20">
        <f>HLOOKUP('Turbine DWP'!$B$11,'Turbine DWP calcs part 2'!$AD$9:$AG$59,'Turbine DWP calcs part 2'!$AH20,FALSE)*'Turbine DWP'!W22</f>
        <v>4.1596229597216039E-2</v>
      </c>
      <c r="AU20">
        <f>HLOOKUP('Turbine DWP'!$B$11,'Turbine DWP calcs part 2'!$AD$9:$AG$59,'Turbine DWP calcs part 2'!$AH20,FALSE)*'Turbine DWP'!X22</f>
        <v>4.1596229597216039E-2</v>
      </c>
      <c r="AV20">
        <f>HLOOKUP('Turbine DWP'!$B$11,'Turbine DWP calcs part 2'!$AD$9:$AG$59,'Turbine DWP calcs part 2'!$AH20,FALSE)*'Turbine DWP'!Y22</f>
        <v>4.1596229597216039E-2</v>
      </c>
      <c r="AW20">
        <f>HLOOKUP('Turbine DWP'!$B$11,'Turbine DWP calcs part 2'!$AD$9:$AG$59,'Turbine DWP calcs part 2'!$AH20,FALSE)*'Turbine DWP'!Z22</f>
        <v>4.1596229597216039E-2</v>
      </c>
      <c r="AX20">
        <f>HLOOKUP('Turbine DWP'!$B$11,'Turbine DWP calcs part 2'!$AD$9:$AG$59,'Turbine DWP calcs part 2'!$AH20,FALSE)*'Turbine DWP'!AA22</f>
        <v>4.1596229597216039E-2</v>
      </c>
      <c r="AY20">
        <f>HLOOKUP('Turbine DWP'!$B$11,'Turbine DWP calcs part 2'!$AD$9:$AG$59,'Turbine DWP calcs part 2'!$AH20,FALSE)*'Turbine DWP'!AB22</f>
        <v>4.1596229597216039E-2</v>
      </c>
      <c r="AZ20">
        <f>HLOOKUP('Turbine DWP'!$B$11,'Turbine DWP calcs part 2'!$AD$9:$AG$59,'Turbine DWP calcs part 2'!$AH20,FALSE)*'Turbine DWP'!AC22</f>
        <v>4.1596229597216039E-2</v>
      </c>
      <c r="BA20">
        <f>HLOOKUP('Turbine DWP'!$B$11,'Turbine DWP calcs part 2'!$AD$9:$AG$59,'Turbine DWP calcs part 2'!$AH20,FALSE)*'Turbine DWP'!AD22</f>
        <v>4.1596229597216039E-2</v>
      </c>
      <c r="BB20">
        <f>HLOOKUP('Turbine DWP'!$B$11,'Turbine DWP calcs part 2'!$AD$9:$AG$59,'Turbine DWP calcs part 2'!$AH20,FALSE)*'Turbine DWP'!AE22</f>
        <v>4.1596229597216039E-2</v>
      </c>
      <c r="BC20">
        <f>HLOOKUP('Turbine DWP'!$B$11,'Turbine DWP calcs part 2'!$AD$9:$AG$59,'Turbine DWP calcs part 2'!$AH20,FALSE)*'Turbine DWP'!AF22</f>
        <v>4.1596229597216039E-2</v>
      </c>
      <c r="BD20">
        <f>HLOOKUP('Turbine DWP'!$B$11,'Turbine DWP calcs part 2'!$AD$9:$AG$59,'Turbine DWP calcs part 2'!$AH20,FALSE)*'Turbine DWP'!AG22</f>
        <v>4.1596229597216039E-2</v>
      </c>
      <c r="BE20">
        <f>HLOOKUP('Turbine DWP'!$B$11,'Turbine DWP calcs part 2'!$AD$9:$AG$59,'Turbine DWP calcs part 2'!$AH20,FALSE)*'Turbine DWP'!AH22</f>
        <v>4.1596229597216039E-2</v>
      </c>
      <c r="BF20">
        <f>HLOOKUP('Turbine DWP'!$B$11,'Turbine DWP calcs part 2'!$AD$9:$AG$59,'Turbine DWP calcs part 2'!$AH20,FALSE)*'Turbine DWP'!AI22</f>
        <v>0</v>
      </c>
      <c r="BG20">
        <f>HLOOKUP('Turbine DWP'!$B$11,'Turbine DWP calcs part 2'!$AD$9:$AG$59,'Turbine DWP calcs part 2'!$AH20,FALSE)*'Turbine DWP'!AJ22</f>
        <v>0</v>
      </c>
      <c r="BH20">
        <f>HLOOKUP('Turbine DWP'!$B$11,'Turbine DWP calcs part 2'!$AD$9:$AG$59,'Turbine DWP calcs part 2'!$AH20,FALSE)*'Turbine DWP'!AK22</f>
        <v>0</v>
      </c>
      <c r="BI20">
        <f>HLOOKUP('Turbine DWP'!$B$11,'Turbine DWP calcs part 2'!$AD$9:$AG$59,'Turbine DWP calcs part 2'!$AH20,FALSE)*'Turbine DWP'!AL22</f>
        <v>0</v>
      </c>
      <c r="BJ20">
        <f>HLOOKUP('Turbine DWP'!$B$11,'Turbine DWP calcs part 2'!$AD$9:$AG$59,'Turbine DWP calcs part 2'!$AH20,FALSE)*'Turbine DWP'!AM22</f>
        <v>0</v>
      </c>
      <c r="BK20">
        <f>HLOOKUP('Turbine DWP'!$B$11,'Turbine DWP calcs part 2'!$AD$9:$AG$59,'Turbine DWP calcs part 2'!$AH20,FALSE)*'Turbine DWP'!AN22</f>
        <v>0</v>
      </c>
      <c r="BL20">
        <f>HLOOKUP('Turbine DWP'!$B$11,'Turbine DWP calcs part 2'!$AD$9:$AG$59,'Turbine DWP calcs part 2'!$AH20,FALSE)*'Turbine DWP'!AO22</f>
        <v>0</v>
      </c>
      <c r="BM20">
        <f>HLOOKUP('Turbine DWP'!$B$11,'Turbine DWP calcs part 2'!$AD$9:$AG$59,'Turbine DWP calcs part 2'!$AH20,FALSE)*'Turbine DWP'!AP22</f>
        <v>0</v>
      </c>
      <c r="BN20">
        <f>HLOOKUP('Turbine DWP'!$B$11,'Turbine DWP calcs part 2'!$AD$9:$AG$59,'Turbine DWP calcs part 2'!$AH20,FALSE)*'Turbine DWP'!AQ22</f>
        <v>0</v>
      </c>
      <c r="BO20">
        <f>HLOOKUP('Turbine DWP'!$B$11,'Turbine DWP calcs part 2'!$AD$9:$AG$59,'Turbine DWP calcs part 2'!$AH20,FALSE)*'Turbine DWP'!AR22</f>
        <v>0</v>
      </c>
      <c r="BP20">
        <f>HLOOKUP('Turbine DWP'!$B$11,'Turbine DWP calcs part 2'!$AD$9:$AG$59,'Turbine DWP calcs part 2'!$AH20,FALSE)*'Turbine DWP'!AS22</f>
        <v>0</v>
      </c>
      <c r="BQ20">
        <f>HLOOKUP('Turbine DWP'!$B$11,'Turbine DWP calcs part 2'!$AD$9:$AG$59,'Turbine DWP calcs part 2'!$AH20,FALSE)*'Turbine DWP'!AT22</f>
        <v>0</v>
      </c>
      <c r="BR20">
        <f>HLOOKUP('Turbine DWP'!$B$11,'Turbine DWP calcs part 2'!$AD$9:$AG$59,'Turbine DWP calcs part 2'!$AH20,FALSE)*'Turbine DWP'!AU22</f>
        <v>0</v>
      </c>
      <c r="BS20">
        <f>HLOOKUP('Turbine DWP'!$B$11,'Turbine DWP calcs part 2'!$AD$9:$AG$59,'Turbine DWP calcs part 2'!$AH20,FALSE)*'Turbine DWP'!AV22</f>
        <v>0</v>
      </c>
      <c r="BT20">
        <f>HLOOKUP('Turbine DWP'!$B$11,'Turbine DWP calcs part 2'!$AD$9:$AG$59,'Turbine DWP calcs part 2'!$AH20,FALSE)*'Turbine DWP'!AW22</f>
        <v>0</v>
      </c>
      <c r="BU20">
        <f>HLOOKUP('Turbine DWP'!$B$11,'Turbine DWP calcs part 2'!$AD$9:$AG$59,'Turbine DWP calcs part 2'!$AH20,FALSE)*'Turbine DWP'!AX22</f>
        <v>0</v>
      </c>
      <c r="BV20">
        <f>HLOOKUP('Turbine DWP'!$B$11,'Turbine DWP calcs part 2'!$AD$9:$AG$59,'Turbine DWP calcs part 2'!$AH20,FALSE)*'Turbine DWP'!AY22</f>
        <v>0</v>
      </c>
      <c r="BW20">
        <f>HLOOKUP('Turbine DWP'!$B$11,'Turbine DWP calcs part 2'!$AD$9:$AG$59,'Turbine DWP calcs part 2'!$AH20,FALSE)*'Turbine DWP'!AZ22</f>
        <v>0</v>
      </c>
      <c r="BX20">
        <f>HLOOKUP('Turbine DWP'!$B$11,'Turbine DWP calcs part 2'!$AD$9:$AG$59,'Turbine DWP calcs part 2'!$AH20,FALSE)*'Turbine DWP'!BA22</f>
        <v>0</v>
      </c>
      <c r="BY20">
        <f>HLOOKUP('Turbine DWP'!$B$11,'Turbine DWP calcs part 2'!$AD$9:$AG$59,'Turbine DWP calcs part 2'!$AH20,FALSE)*'Turbine DWP'!BB22</f>
        <v>0</v>
      </c>
      <c r="BZ20">
        <f>HLOOKUP('Turbine DWP'!$B$11,'Turbine DWP calcs part 2'!$AD$9:$AG$59,'Turbine DWP calcs part 2'!$AH20,FALSE)*'Turbine DWP'!BC22</f>
        <v>0</v>
      </c>
      <c r="CA20">
        <f>HLOOKUP('Turbine DWP'!$B$11,'Turbine DWP calcs part 2'!$AD$9:$AG$59,'Turbine DWP calcs part 2'!$AH20,FALSE)*'Turbine DWP'!BD22</f>
        <v>0</v>
      </c>
      <c r="CB20">
        <f>HLOOKUP('Turbine DWP'!$B$11,'Turbine DWP calcs part 2'!$AD$9:$AG$59,'Turbine DWP calcs part 2'!$AH20,FALSE)*'Turbine DWP'!BE22</f>
        <v>0</v>
      </c>
      <c r="CC20">
        <f>HLOOKUP('Turbine DWP'!$B$11,'Turbine DWP calcs part 2'!$AD$9:$AG$59,'Turbine DWP calcs part 2'!$AH20,FALSE)*'Turbine DWP'!BF22</f>
        <v>0</v>
      </c>
      <c r="CD20">
        <f>HLOOKUP('Turbine DWP'!$B$11,'Turbine DWP calcs part 2'!$AD$9:$AG$59,'Turbine DWP calcs part 2'!$AH20,FALSE)*'Turbine DWP'!BG22</f>
        <v>0</v>
      </c>
      <c r="CE20">
        <f>HLOOKUP('Turbine DWP'!$B$11,'Turbine DWP calcs part 2'!$AD$9:$AG$59,'Turbine DWP calcs part 2'!$AH20,FALSE)*'Turbine DWP'!BH22</f>
        <v>0</v>
      </c>
      <c r="CF20">
        <f>HLOOKUP('Turbine DWP'!$B$11,'Turbine DWP calcs part 2'!$AD$9:$AG$59,'Turbine DWP calcs part 2'!$AH20,FALSE)*'Turbine DWP'!BI22</f>
        <v>0</v>
      </c>
      <c r="CG20">
        <f>HLOOKUP('Turbine DWP'!$B$11,'Turbine DWP calcs part 2'!$AD$9:$AG$59,'Turbine DWP calcs part 2'!$AH20,FALSE)*'Turbine DWP'!BJ22</f>
        <v>0</v>
      </c>
      <c r="CH20">
        <f>HLOOKUP('Turbine DWP'!$B$11,'Turbine DWP calcs part 2'!$AD$9:$AG$59,'Turbine DWP calcs part 2'!$AH20,FALSE)*'Turbine DWP'!BK22</f>
        <v>0</v>
      </c>
      <c r="CI20">
        <f>HLOOKUP('Turbine DWP'!$B$11,'Turbine DWP calcs part 2'!$AD$9:$AG$59,'Turbine DWP calcs part 2'!$AH20,FALSE)*'Turbine DWP'!BL22</f>
        <v>0</v>
      </c>
      <c r="CJ20">
        <f>HLOOKUP('Turbine DWP'!$B$11,'Turbine DWP calcs part 2'!$AD$9:$AG$59,'Turbine DWP calcs part 2'!$AH20,FALSE)*'Turbine DWP'!BM22</f>
        <v>0</v>
      </c>
      <c r="CK20">
        <f>HLOOKUP('Turbine DWP'!$B$11,'Turbine DWP calcs part 2'!$AD$9:$AG$59,'Turbine DWP calcs part 2'!$AH20,FALSE)*'Turbine DWP'!BN22</f>
        <v>0</v>
      </c>
      <c r="CL20">
        <f>HLOOKUP('Turbine DWP'!$B$11,'Turbine DWP calcs part 2'!$AD$9:$AG$59,'Turbine DWP calcs part 2'!$AH20,FALSE)*'Turbine DWP'!BO22</f>
        <v>0</v>
      </c>
      <c r="CM20">
        <f>HLOOKUP('Turbine DWP'!$B$11,'Turbine DWP calcs part 2'!$AD$9:$AG$59,'Turbine DWP calcs part 2'!$AH20,FALSE)*'Turbine DWP'!BP22</f>
        <v>0</v>
      </c>
      <c r="CN20">
        <f>HLOOKUP('Turbine DWP'!$B$11,'Turbine DWP calcs part 2'!$AD$9:$AG$59,'Turbine DWP calcs part 2'!$AH20,FALSE)*'Turbine DWP'!BQ22</f>
        <v>0</v>
      </c>
      <c r="CO20">
        <f>HLOOKUP('Turbine DWP'!$B$11,'Turbine DWP calcs part 2'!$AD$9:$AG$59,'Turbine DWP calcs part 2'!$AH20,FALSE)*'Turbine DWP'!BR22</f>
        <v>0</v>
      </c>
      <c r="CP20">
        <f>HLOOKUP('Turbine DWP'!$B$11,'Turbine DWP calcs part 2'!$AD$9:$AG$59,'Turbine DWP calcs part 2'!$AH20,FALSE)*'Turbine DWP'!BS22</f>
        <v>0</v>
      </c>
      <c r="CQ20">
        <f>HLOOKUP('Turbine DWP'!$B$11,'Turbine DWP calcs part 2'!$AD$9:$AG$59,'Turbine DWP calcs part 2'!$AH20,FALSE)*'Turbine DWP'!BT22</f>
        <v>0</v>
      </c>
      <c r="CR20">
        <f>HLOOKUP('Turbine DWP'!$B$11,'Turbine DWP calcs part 2'!$AD$9:$AG$59,'Turbine DWP calcs part 2'!$AH20,FALSE)*'Turbine DWP'!BU22</f>
        <v>0</v>
      </c>
      <c r="CS20">
        <f>HLOOKUP('Turbine DWP'!$B$11,'Turbine DWP calcs part 2'!$AD$9:$AG$59,'Turbine DWP calcs part 2'!$AH20,FALSE)*'Turbine DWP'!BV22</f>
        <v>0</v>
      </c>
      <c r="CT20">
        <f>HLOOKUP('Turbine DWP'!$B$11,'Turbine DWP calcs part 2'!$AD$9:$AG$59,'Turbine DWP calcs part 2'!$AH20,FALSE)*'Turbine DWP'!BW22</f>
        <v>0</v>
      </c>
      <c r="CU20">
        <f>HLOOKUP('Turbine DWP'!$B$11,'Turbine DWP calcs part 2'!$AD$9:$AG$59,'Turbine DWP calcs part 2'!$AH20,FALSE)*'Turbine DWP'!BX22</f>
        <v>0</v>
      </c>
      <c r="CV20">
        <f>HLOOKUP('Turbine DWP'!$B$11,'Turbine DWP calcs part 2'!$AD$9:$AG$59,'Turbine DWP calcs part 2'!$AH20,FALSE)*'Turbine DWP'!BY22</f>
        <v>0</v>
      </c>
      <c r="CW20">
        <f>HLOOKUP('Turbine DWP'!$B$11,'Turbine DWP calcs part 2'!$AD$9:$AG$59,'Turbine DWP calcs part 2'!$AH20,FALSE)*'Turbine DWP'!BZ22</f>
        <v>0</v>
      </c>
      <c r="CX20">
        <f>HLOOKUP('Turbine DWP'!$B$11,'Turbine DWP calcs part 2'!$AD$9:$AG$59,'Turbine DWP calcs part 2'!$AH20,FALSE)*'Turbine DWP'!CA22</f>
        <v>0</v>
      </c>
      <c r="CY20">
        <f>HLOOKUP('Turbine DWP'!$B$11,'Turbine DWP calcs part 2'!$AD$9:$AG$59,'Turbine DWP calcs part 2'!$AH20,FALSE)*'Turbine DWP'!CB22</f>
        <v>0</v>
      </c>
      <c r="CZ20">
        <f>HLOOKUP('Turbine DWP'!$B$11,'Turbine DWP calcs part 2'!$AD$9:$AG$59,'Turbine DWP calcs part 2'!$AH20,FALSE)*'Turbine DWP'!CC22</f>
        <v>0</v>
      </c>
      <c r="DA20">
        <f>HLOOKUP('Turbine DWP'!$B$11,'Turbine DWP calcs part 2'!$AD$9:$AG$59,'Turbine DWP calcs part 2'!$AH20,FALSE)*'Turbine DWP'!CD22</f>
        <v>0</v>
      </c>
      <c r="DB20">
        <f>HLOOKUP('Turbine DWP'!$B$11,'Turbine DWP calcs part 2'!$AD$9:$AG$59,'Turbine DWP calcs part 2'!$AH20,FALSE)*'Turbine DWP'!CE22</f>
        <v>0</v>
      </c>
      <c r="DC20">
        <f>HLOOKUP('Turbine DWP'!$B$11,'Turbine DWP calcs part 2'!$AD$9:$AG$59,'Turbine DWP calcs part 2'!$AH20,FALSE)*'Turbine DWP'!CF22</f>
        <v>0</v>
      </c>
      <c r="DD20">
        <f>HLOOKUP('Turbine DWP'!$B$11,'Turbine DWP calcs part 2'!$AD$9:$AG$59,'Turbine DWP calcs part 2'!$AH20,FALSE)*'Turbine DWP'!CG22</f>
        <v>0</v>
      </c>
      <c r="DE20">
        <f>HLOOKUP('Turbine DWP'!$B$11,'Turbine DWP calcs part 2'!$AD$9:$AG$59,'Turbine DWP calcs part 2'!$AH20,FALSE)*'Turbine DWP'!CH22</f>
        <v>0</v>
      </c>
      <c r="DF20">
        <f>HLOOKUP('Turbine DWP'!$B$11,'Turbine DWP calcs part 2'!$AD$9:$AG$59,'Turbine DWP calcs part 2'!$AH20,FALSE)*'Turbine DWP'!CI22</f>
        <v>0</v>
      </c>
      <c r="DG20">
        <f>HLOOKUP('Turbine DWP'!$B$11,'Turbine DWP calcs part 2'!$AD$9:$AG$59,'Turbine DWP calcs part 2'!$AH20,FALSE)*'Turbine DWP'!CJ22</f>
        <v>0</v>
      </c>
      <c r="DH20">
        <f>HLOOKUP('Turbine DWP'!$B$11,'Turbine DWP calcs part 2'!$AD$9:$AG$59,'Turbine DWP calcs part 2'!$AH20,FALSE)*'Turbine DWP'!CK22</f>
        <v>0</v>
      </c>
      <c r="DI20">
        <f>HLOOKUP('Turbine DWP'!$B$11,'Turbine DWP calcs part 2'!$AD$9:$AG$59,'Turbine DWP calcs part 2'!$AH20,FALSE)*'Turbine DWP'!CL22</f>
        <v>0</v>
      </c>
      <c r="DJ20">
        <f>HLOOKUP('Turbine DWP'!$B$11,'Turbine DWP calcs part 2'!$AD$9:$AG$59,'Turbine DWP calcs part 2'!$AH20,FALSE)*'Turbine DWP'!CM22</f>
        <v>0</v>
      </c>
      <c r="DK20">
        <f>HLOOKUP('Turbine DWP'!$B$11,'Turbine DWP calcs part 2'!$AD$9:$AG$59,'Turbine DWP calcs part 2'!$AH20,FALSE)*'Turbine DWP'!CN22</f>
        <v>0</v>
      </c>
      <c r="DL20">
        <f>HLOOKUP('Turbine DWP'!$B$11,'Turbine DWP calcs part 2'!$AD$9:$AG$59,'Turbine DWP calcs part 2'!$AH20,FALSE)*'Turbine DWP'!CO22</f>
        <v>0</v>
      </c>
      <c r="DM20">
        <f>HLOOKUP('Turbine DWP'!$B$11,'Turbine DWP calcs part 2'!$AD$9:$AG$59,'Turbine DWP calcs part 2'!$AH20,FALSE)*'Turbine DWP'!CP22</f>
        <v>0</v>
      </c>
      <c r="DN20">
        <f>HLOOKUP('Turbine DWP'!$B$11,'Turbine DWP calcs part 2'!$AD$9:$AG$59,'Turbine DWP calcs part 2'!$AH20,FALSE)*'Turbine DWP'!CQ22</f>
        <v>0</v>
      </c>
      <c r="DO20">
        <f>HLOOKUP('Turbine DWP'!$B$11,'Turbine DWP calcs part 2'!$AD$9:$AG$59,'Turbine DWP calcs part 2'!$AH20,FALSE)*'Turbine DWP'!CR22</f>
        <v>0</v>
      </c>
      <c r="DP20">
        <f>HLOOKUP('Turbine DWP'!$B$11,'Turbine DWP calcs part 2'!$AD$9:$AG$59,'Turbine DWP calcs part 2'!$AH20,FALSE)*'Turbine DWP'!CS22</f>
        <v>0</v>
      </c>
      <c r="DQ20">
        <f>HLOOKUP('Turbine DWP'!$B$11,'Turbine DWP calcs part 2'!$AD$9:$AG$59,'Turbine DWP calcs part 2'!$AH20,FALSE)*'Turbine DWP'!CT22</f>
        <v>0</v>
      </c>
      <c r="DR20">
        <f>HLOOKUP('Turbine DWP'!$B$11,'Turbine DWP calcs part 2'!$AD$9:$AG$59,'Turbine DWP calcs part 2'!$AH20,FALSE)*'Turbine DWP'!CU22</f>
        <v>0</v>
      </c>
      <c r="DS20">
        <f>HLOOKUP('Turbine DWP'!$B$11,'Turbine DWP calcs part 2'!$AD$9:$AG$59,'Turbine DWP calcs part 2'!$AH20,FALSE)*'Turbine DWP'!CV22</f>
        <v>0</v>
      </c>
      <c r="DT20">
        <f>HLOOKUP('Turbine DWP'!$B$11,'Turbine DWP calcs part 2'!$AD$9:$AG$59,'Turbine DWP calcs part 2'!$AH20,FALSE)*'Turbine DWP'!CW22</f>
        <v>0</v>
      </c>
      <c r="DU20">
        <f>HLOOKUP('Turbine DWP'!$B$11,'Turbine DWP calcs part 2'!$AD$9:$AG$59,'Turbine DWP calcs part 2'!$AH20,FALSE)*'Turbine DWP'!CX22</f>
        <v>0</v>
      </c>
      <c r="DV20">
        <f>HLOOKUP('Turbine DWP'!$B$11,'Turbine DWP calcs part 2'!$AD$9:$AG$59,'Turbine DWP calcs part 2'!$AH20,FALSE)*'Turbine DWP'!CY22</f>
        <v>0</v>
      </c>
      <c r="DW20">
        <f>HLOOKUP('Turbine DWP'!$B$11,'Turbine DWP calcs part 2'!$AD$9:$AG$59,'Turbine DWP calcs part 2'!$AH20,FALSE)*'Turbine DWP'!CZ22</f>
        <v>0</v>
      </c>
      <c r="DX20">
        <f>HLOOKUP('Turbine DWP'!$B$11,'Turbine DWP calcs part 2'!$AD$9:$AG$59,'Turbine DWP calcs part 2'!$AH20,FALSE)*'Turbine DWP'!DA22</f>
        <v>0</v>
      </c>
      <c r="DY20">
        <f>HLOOKUP('Turbine DWP'!$B$11,'Turbine DWP calcs part 2'!$AD$9:$AG$59,'Turbine DWP calcs part 2'!$AH20,FALSE)*'Turbine DWP'!DB22</f>
        <v>0</v>
      </c>
      <c r="DZ20">
        <f>HLOOKUP('Turbine DWP'!$B$11,'Turbine DWP calcs part 2'!$AD$9:$AG$59,'Turbine DWP calcs part 2'!$AH20,FALSE)*'Turbine DWP'!DC22</f>
        <v>0</v>
      </c>
      <c r="EA20">
        <f>HLOOKUP('Turbine DWP'!$B$11,'Turbine DWP calcs part 2'!$AD$9:$AG$59,'Turbine DWP calcs part 2'!$AH20,FALSE)*'Turbine DWP'!DD22</f>
        <v>0</v>
      </c>
      <c r="EB20">
        <f>HLOOKUP('Turbine DWP'!$B$11,'Turbine DWP calcs part 2'!$AD$9:$AG$59,'Turbine DWP calcs part 2'!$AH20,FALSE)*'Turbine DWP'!DE22</f>
        <v>0</v>
      </c>
      <c r="EC20">
        <f>HLOOKUP('Turbine DWP'!$B$11,'Turbine DWP calcs part 2'!$AD$9:$AG$59,'Turbine DWP calcs part 2'!$AH20,FALSE)*'Turbine DWP'!DF22</f>
        <v>0</v>
      </c>
      <c r="ED20">
        <f>HLOOKUP('Turbine DWP'!$B$11,'Turbine DWP calcs part 2'!$AD$9:$AG$59,'Turbine DWP calcs part 2'!$AH20,FALSE)*'Turbine DWP'!DG22</f>
        <v>0</v>
      </c>
    </row>
    <row r="21" spans="1:134" x14ac:dyDescent="0.25">
      <c r="A21" s="2" t="s">
        <v>99</v>
      </c>
      <c r="B21" s="2">
        <f t="shared" si="17"/>
        <v>57.5</v>
      </c>
      <c r="C21">
        <f>'Turbine DWP'!E23</f>
        <v>1</v>
      </c>
      <c r="D21">
        <f>'Turbine DWP'!G23</f>
        <v>4</v>
      </c>
      <c r="E21">
        <f>'Turbine DWP'!H23</f>
        <v>1</v>
      </c>
      <c r="F21">
        <f>'Turbine DWP'!I23</f>
        <v>0</v>
      </c>
      <c r="G21">
        <f>'Turbine DWP'!J23</f>
        <v>0</v>
      </c>
      <c r="H21">
        <f t="shared" si="0"/>
        <v>1</v>
      </c>
      <c r="I21" s="3">
        <v>6.3871436599999998E-2</v>
      </c>
      <c r="J21">
        <f>'Turbine DWP calcs part 1'!O17</f>
        <v>2.7373634760269994E-2</v>
      </c>
      <c r="K21">
        <f>'Turbine DWP calcs part 1'!P17</f>
        <v>3.4661072327965003E-2</v>
      </c>
      <c r="L21">
        <f>'Turbine DWP calcs part 1'!Q17</f>
        <v>3.8919006115947008E-2</v>
      </c>
      <c r="M21">
        <f>'Turbine DWP calcs part 1'!R17</f>
        <v>6.3871436557537908E-2</v>
      </c>
      <c r="N21">
        <f t="shared" si="11"/>
        <v>2.7373634760269994E-2</v>
      </c>
      <c r="O21">
        <f t="shared" si="1"/>
        <v>3.4661072327965003E-2</v>
      </c>
      <c r="P21">
        <f t="shared" si="1"/>
        <v>3.8919006115947008E-2</v>
      </c>
      <c r="Q21">
        <f t="shared" si="1"/>
        <v>6.3871436557537908E-2</v>
      </c>
      <c r="R21">
        <f t="shared" si="2"/>
        <v>2.7373634760269994E-2</v>
      </c>
      <c r="S21">
        <f t="shared" si="3"/>
        <v>3.4661072327965003E-2</v>
      </c>
      <c r="T21">
        <f t="shared" si="4"/>
        <v>3.8919006115947008E-2</v>
      </c>
      <c r="U21">
        <f t="shared" si="5"/>
        <v>6.3871436557537908E-2</v>
      </c>
      <c r="V21">
        <f t="shared" si="6"/>
        <v>4</v>
      </c>
      <c r="W21">
        <f t="shared" si="7"/>
        <v>1</v>
      </c>
      <c r="X21">
        <f t="shared" si="8"/>
        <v>0</v>
      </c>
      <c r="Y21">
        <f t="shared" si="9"/>
        <v>0</v>
      </c>
      <c r="Z21">
        <f t="shared" si="12"/>
        <v>7.5471698113207544E-2</v>
      </c>
      <c r="AA21">
        <f t="shared" si="10"/>
        <v>7.6923076923076927E-2</v>
      </c>
      <c r="AB21">
        <f t="shared" si="10"/>
        <v>0</v>
      </c>
      <c r="AC21">
        <f t="shared" si="10"/>
        <v>0</v>
      </c>
      <c r="AD21">
        <f t="shared" si="13"/>
        <v>7.5471698113207544E-2</v>
      </c>
      <c r="AE21">
        <f t="shared" si="14"/>
        <v>3.4661072327965003E-2</v>
      </c>
      <c r="AF21">
        <f t="shared" si="15"/>
        <v>3.8919006115947008E-2</v>
      </c>
      <c r="AG21">
        <f t="shared" si="16"/>
        <v>6.3871436557537908E-2</v>
      </c>
      <c r="AH21">
        <v>13</v>
      </c>
      <c r="AI21">
        <f>HLOOKUP('Turbine DWP'!$B$11,'Turbine DWP calcs part 2'!$AD$9:$AG$59,'Turbine DWP calcs part 2'!$AH21,FALSE)*'Turbine DWP'!L23</f>
        <v>3.8919006115947008E-2</v>
      </c>
      <c r="AJ21">
        <f>HLOOKUP('Turbine DWP'!$B$11,'Turbine DWP calcs part 2'!$AD$9:$AG$59,'Turbine DWP calcs part 2'!$AH21,FALSE)*'Turbine DWP'!M23</f>
        <v>3.8919006115947008E-2</v>
      </c>
      <c r="AK21">
        <f>HLOOKUP('Turbine DWP'!$B$11,'Turbine DWP calcs part 2'!$AD$9:$AG$59,'Turbine DWP calcs part 2'!$AH21,FALSE)*'Turbine DWP'!N23</f>
        <v>3.8919006115947008E-2</v>
      </c>
      <c r="AL21">
        <f>HLOOKUP('Turbine DWP'!$B$11,'Turbine DWP calcs part 2'!$AD$9:$AG$59,'Turbine DWP calcs part 2'!$AH21,FALSE)*'Turbine DWP'!O23</f>
        <v>3.8919006115947008E-2</v>
      </c>
      <c r="AM21">
        <f>HLOOKUP('Turbine DWP'!$B$11,'Turbine DWP calcs part 2'!$AD$9:$AG$59,'Turbine DWP calcs part 2'!$AH21,FALSE)*'Turbine DWP'!P23</f>
        <v>3.8919006115947008E-2</v>
      </c>
      <c r="AN21">
        <f>HLOOKUP('Turbine DWP'!$B$11,'Turbine DWP calcs part 2'!$AD$9:$AG$59,'Turbine DWP calcs part 2'!$AH21,FALSE)*'Turbine DWP'!Q23</f>
        <v>3.8919006115947008E-2</v>
      </c>
      <c r="AO21">
        <f>HLOOKUP('Turbine DWP'!$B$11,'Turbine DWP calcs part 2'!$AD$9:$AG$59,'Turbine DWP calcs part 2'!$AH21,FALSE)*'Turbine DWP'!R23</f>
        <v>3.8919006115947008E-2</v>
      </c>
      <c r="AP21">
        <f>HLOOKUP('Turbine DWP'!$B$11,'Turbine DWP calcs part 2'!$AD$9:$AG$59,'Turbine DWP calcs part 2'!$AH21,FALSE)*'Turbine DWP'!S23</f>
        <v>3.8919006115947008E-2</v>
      </c>
      <c r="AQ21">
        <f>HLOOKUP('Turbine DWP'!$B$11,'Turbine DWP calcs part 2'!$AD$9:$AG$59,'Turbine DWP calcs part 2'!$AH21,FALSE)*'Turbine DWP'!T23</f>
        <v>3.8919006115947008E-2</v>
      </c>
      <c r="AR21">
        <f>HLOOKUP('Turbine DWP'!$B$11,'Turbine DWP calcs part 2'!$AD$9:$AG$59,'Turbine DWP calcs part 2'!$AH21,FALSE)*'Turbine DWP'!U23</f>
        <v>3.8919006115947008E-2</v>
      </c>
      <c r="AS21">
        <f>HLOOKUP('Turbine DWP'!$B$11,'Turbine DWP calcs part 2'!$AD$9:$AG$59,'Turbine DWP calcs part 2'!$AH21,FALSE)*'Turbine DWP'!V23</f>
        <v>3.8919006115947008E-2</v>
      </c>
      <c r="AT21">
        <f>HLOOKUP('Turbine DWP'!$B$11,'Turbine DWP calcs part 2'!$AD$9:$AG$59,'Turbine DWP calcs part 2'!$AH21,FALSE)*'Turbine DWP'!W23</f>
        <v>3.8919006115947008E-2</v>
      </c>
      <c r="AU21">
        <f>HLOOKUP('Turbine DWP'!$B$11,'Turbine DWP calcs part 2'!$AD$9:$AG$59,'Turbine DWP calcs part 2'!$AH21,FALSE)*'Turbine DWP'!X23</f>
        <v>3.8919006115947008E-2</v>
      </c>
      <c r="AV21">
        <f>HLOOKUP('Turbine DWP'!$B$11,'Turbine DWP calcs part 2'!$AD$9:$AG$59,'Turbine DWP calcs part 2'!$AH21,FALSE)*'Turbine DWP'!Y23</f>
        <v>3.8919006115947008E-2</v>
      </c>
      <c r="AW21">
        <f>HLOOKUP('Turbine DWP'!$B$11,'Turbine DWP calcs part 2'!$AD$9:$AG$59,'Turbine DWP calcs part 2'!$AH21,FALSE)*'Turbine DWP'!Z23</f>
        <v>3.8919006115947008E-2</v>
      </c>
      <c r="AX21">
        <f>HLOOKUP('Turbine DWP'!$B$11,'Turbine DWP calcs part 2'!$AD$9:$AG$59,'Turbine DWP calcs part 2'!$AH21,FALSE)*'Turbine DWP'!AA23</f>
        <v>3.8919006115947008E-2</v>
      </c>
      <c r="AY21">
        <f>HLOOKUP('Turbine DWP'!$B$11,'Turbine DWP calcs part 2'!$AD$9:$AG$59,'Turbine DWP calcs part 2'!$AH21,FALSE)*'Turbine DWP'!AB23</f>
        <v>3.8919006115947008E-2</v>
      </c>
      <c r="AZ21">
        <f>HLOOKUP('Turbine DWP'!$B$11,'Turbine DWP calcs part 2'!$AD$9:$AG$59,'Turbine DWP calcs part 2'!$AH21,FALSE)*'Turbine DWP'!AC23</f>
        <v>3.8919006115947008E-2</v>
      </c>
      <c r="BA21">
        <f>HLOOKUP('Turbine DWP'!$B$11,'Turbine DWP calcs part 2'!$AD$9:$AG$59,'Turbine DWP calcs part 2'!$AH21,FALSE)*'Turbine DWP'!AD23</f>
        <v>3.8919006115947008E-2</v>
      </c>
      <c r="BB21">
        <f>HLOOKUP('Turbine DWP'!$B$11,'Turbine DWP calcs part 2'!$AD$9:$AG$59,'Turbine DWP calcs part 2'!$AH21,FALSE)*'Turbine DWP'!AE23</f>
        <v>3.8919006115947008E-2</v>
      </c>
      <c r="BC21">
        <f>HLOOKUP('Turbine DWP'!$B$11,'Turbine DWP calcs part 2'!$AD$9:$AG$59,'Turbine DWP calcs part 2'!$AH21,FALSE)*'Turbine DWP'!AF23</f>
        <v>3.8919006115947008E-2</v>
      </c>
      <c r="BD21">
        <f>HLOOKUP('Turbine DWP'!$B$11,'Turbine DWP calcs part 2'!$AD$9:$AG$59,'Turbine DWP calcs part 2'!$AH21,FALSE)*'Turbine DWP'!AG23</f>
        <v>3.8919006115947008E-2</v>
      </c>
      <c r="BE21">
        <f>HLOOKUP('Turbine DWP'!$B$11,'Turbine DWP calcs part 2'!$AD$9:$AG$59,'Turbine DWP calcs part 2'!$AH21,FALSE)*'Turbine DWP'!AH23</f>
        <v>3.8919006115947008E-2</v>
      </c>
      <c r="BF21">
        <f>HLOOKUP('Turbine DWP'!$B$11,'Turbine DWP calcs part 2'!$AD$9:$AG$59,'Turbine DWP calcs part 2'!$AH21,FALSE)*'Turbine DWP'!AI23</f>
        <v>0</v>
      </c>
      <c r="BG21">
        <f>HLOOKUP('Turbine DWP'!$B$11,'Turbine DWP calcs part 2'!$AD$9:$AG$59,'Turbine DWP calcs part 2'!$AH21,FALSE)*'Turbine DWP'!AJ23</f>
        <v>0</v>
      </c>
      <c r="BH21">
        <f>HLOOKUP('Turbine DWP'!$B$11,'Turbine DWP calcs part 2'!$AD$9:$AG$59,'Turbine DWP calcs part 2'!$AH21,FALSE)*'Turbine DWP'!AK23</f>
        <v>0</v>
      </c>
      <c r="BI21">
        <f>HLOOKUP('Turbine DWP'!$B$11,'Turbine DWP calcs part 2'!$AD$9:$AG$59,'Turbine DWP calcs part 2'!$AH21,FALSE)*'Turbine DWP'!AL23</f>
        <v>0</v>
      </c>
      <c r="BJ21">
        <f>HLOOKUP('Turbine DWP'!$B$11,'Turbine DWP calcs part 2'!$AD$9:$AG$59,'Turbine DWP calcs part 2'!$AH21,FALSE)*'Turbine DWP'!AM23</f>
        <v>0</v>
      </c>
      <c r="BK21">
        <f>HLOOKUP('Turbine DWP'!$B$11,'Turbine DWP calcs part 2'!$AD$9:$AG$59,'Turbine DWP calcs part 2'!$AH21,FALSE)*'Turbine DWP'!AN23</f>
        <v>0</v>
      </c>
      <c r="BL21">
        <f>HLOOKUP('Turbine DWP'!$B$11,'Turbine DWP calcs part 2'!$AD$9:$AG$59,'Turbine DWP calcs part 2'!$AH21,FALSE)*'Turbine DWP'!AO23</f>
        <v>0</v>
      </c>
      <c r="BM21">
        <f>HLOOKUP('Turbine DWP'!$B$11,'Turbine DWP calcs part 2'!$AD$9:$AG$59,'Turbine DWP calcs part 2'!$AH21,FALSE)*'Turbine DWP'!AP23</f>
        <v>0</v>
      </c>
      <c r="BN21">
        <f>HLOOKUP('Turbine DWP'!$B$11,'Turbine DWP calcs part 2'!$AD$9:$AG$59,'Turbine DWP calcs part 2'!$AH21,FALSE)*'Turbine DWP'!AQ23</f>
        <v>0</v>
      </c>
      <c r="BO21">
        <f>HLOOKUP('Turbine DWP'!$B$11,'Turbine DWP calcs part 2'!$AD$9:$AG$59,'Turbine DWP calcs part 2'!$AH21,FALSE)*'Turbine DWP'!AR23</f>
        <v>0</v>
      </c>
      <c r="BP21">
        <f>HLOOKUP('Turbine DWP'!$B$11,'Turbine DWP calcs part 2'!$AD$9:$AG$59,'Turbine DWP calcs part 2'!$AH21,FALSE)*'Turbine DWP'!AS23</f>
        <v>0</v>
      </c>
      <c r="BQ21">
        <f>HLOOKUP('Turbine DWP'!$B$11,'Turbine DWP calcs part 2'!$AD$9:$AG$59,'Turbine DWP calcs part 2'!$AH21,FALSE)*'Turbine DWP'!AT23</f>
        <v>0</v>
      </c>
      <c r="BR21">
        <f>HLOOKUP('Turbine DWP'!$B$11,'Turbine DWP calcs part 2'!$AD$9:$AG$59,'Turbine DWP calcs part 2'!$AH21,FALSE)*'Turbine DWP'!AU23</f>
        <v>0</v>
      </c>
      <c r="BS21">
        <f>HLOOKUP('Turbine DWP'!$B$11,'Turbine DWP calcs part 2'!$AD$9:$AG$59,'Turbine DWP calcs part 2'!$AH21,FALSE)*'Turbine DWP'!AV23</f>
        <v>0</v>
      </c>
      <c r="BT21">
        <f>HLOOKUP('Turbine DWP'!$B$11,'Turbine DWP calcs part 2'!$AD$9:$AG$59,'Turbine DWP calcs part 2'!$AH21,FALSE)*'Turbine DWP'!AW23</f>
        <v>0</v>
      </c>
      <c r="BU21">
        <f>HLOOKUP('Turbine DWP'!$B$11,'Turbine DWP calcs part 2'!$AD$9:$AG$59,'Turbine DWP calcs part 2'!$AH21,FALSE)*'Turbine DWP'!AX23</f>
        <v>0</v>
      </c>
      <c r="BV21">
        <f>HLOOKUP('Turbine DWP'!$B$11,'Turbine DWP calcs part 2'!$AD$9:$AG$59,'Turbine DWP calcs part 2'!$AH21,FALSE)*'Turbine DWP'!AY23</f>
        <v>0</v>
      </c>
      <c r="BW21">
        <f>HLOOKUP('Turbine DWP'!$B$11,'Turbine DWP calcs part 2'!$AD$9:$AG$59,'Turbine DWP calcs part 2'!$AH21,FALSE)*'Turbine DWP'!AZ23</f>
        <v>0</v>
      </c>
      <c r="BX21">
        <f>HLOOKUP('Turbine DWP'!$B$11,'Turbine DWP calcs part 2'!$AD$9:$AG$59,'Turbine DWP calcs part 2'!$AH21,FALSE)*'Turbine DWP'!BA23</f>
        <v>0</v>
      </c>
      <c r="BY21">
        <f>HLOOKUP('Turbine DWP'!$B$11,'Turbine DWP calcs part 2'!$AD$9:$AG$59,'Turbine DWP calcs part 2'!$AH21,FALSE)*'Turbine DWP'!BB23</f>
        <v>0</v>
      </c>
      <c r="BZ21">
        <f>HLOOKUP('Turbine DWP'!$B$11,'Turbine DWP calcs part 2'!$AD$9:$AG$59,'Turbine DWP calcs part 2'!$AH21,FALSE)*'Turbine DWP'!BC23</f>
        <v>0</v>
      </c>
      <c r="CA21">
        <f>HLOOKUP('Turbine DWP'!$B$11,'Turbine DWP calcs part 2'!$AD$9:$AG$59,'Turbine DWP calcs part 2'!$AH21,FALSE)*'Turbine DWP'!BD23</f>
        <v>0</v>
      </c>
      <c r="CB21">
        <f>HLOOKUP('Turbine DWP'!$B$11,'Turbine DWP calcs part 2'!$AD$9:$AG$59,'Turbine DWP calcs part 2'!$AH21,FALSE)*'Turbine DWP'!BE23</f>
        <v>0</v>
      </c>
      <c r="CC21">
        <f>HLOOKUP('Turbine DWP'!$B$11,'Turbine DWP calcs part 2'!$AD$9:$AG$59,'Turbine DWP calcs part 2'!$AH21,FALSE)*'Turbine DWP'!BF23</f>
        <v>0</v>
      </c>
      <c r="CD21">
        <f>HLOOKUP('Turbine DWP'!$B$11,'Turbine DWP calcs part 2'!$AD$9:$AG$59,'Turbine DWP calcs part 2'!$AH21,FALSE)*'Turbine DWP'!BG23</f>
        <v>0</v>
      </c>
      <c r="CE21">
        <f>HLOOKUP('Turbine DWP'!$B$11,'Turbine DWP calcs part 2'!$AD$9:$AG$59,'Turbine DWP calcs part 2'!$AH21,FALSE)*'Turbine DWP'!BH23</f>
        <v>0</v>
      </c>
      <c r="CF21">
        <f>HLOOKUP('Turbine DWP'!$B$11,'Turbine DWP calcs part 2'!$AD$9:$AG$59,'Turbine DWP calcs part 2'!$AH21,FALSE)*'Turbine DWP'!BI23</f>
        <v>0</v>
      </c>
      <c r="CG21">
        <f>HLOOKUP('Turbine DWP'!$B$11,'Turbine DWP calcs part 2'!$AD$9:$AG$59,'Turbine DWP calcs part 2'!$AH21,FALSE)*'Turbine DWP'!BJ23</f>
        <v>0</v>
      </c>
      <c r="CH21">
        <f>HLOOKUP('Turbine DWP'!$B$11,'Turbine DWP calcs part 2'!$AD$9:$AG$59,'Turbine DWP calcs part 2'!$AH21,FALSE)*'Turbine DWP'!BK23</f>
        <v>0</v>
      </c>
      <c r="CI21">
        <f>HLOOKUP('Turbine DWP'!$B$11,'Turbine DWP calcs part 2'!$AD$9:$AG$59,'Turbine DWP calcs part 2'!$AH21,FALSE)*'Turbine DWP'!BL23</f>
        <v>0</v>
      </c>
      <c r="CJ21">
        <f>HLOOKUP('Turbine DWP'!$B$11,'Turbine DWP calcs part 2'!$AD$9:$AG$59,'Turbine DWP calcs part 2'!$AH21,FALSE)*'Turbine DWP'!BM23</f>
        <v>0</v>
      </c>
      <c r="CK21">
        <f>HLOOKUP('Turbine DWP'!$B$11,'Turbine DWP calcs part 2'!$AD$9:$AG$59,'Turbine DWP calcs part 2'!$AH21,FALSE)*'Turbine DWP'!BN23</f>
        <v>0</v>
      </c>
      <c r="CL21">
        <f>HLOOKUP('Turbine DWP'!$B$11,'Turbine DWP calcs part 2'!$AD$9:$AG$59,'Turbine DWP calcs part 2'!$AH21,FALSE)*'Turbine DWP'!BO23</f>
        <v>0</v>
      </c>
      <c r="CM21">
        <f>HLOOKUP('Turbine DWP'!$B$11,'Turbine DWP calcs part 2'!$AD$9:$AG$59,'Turbine DWP calcs part 2'!$AH21,FALSE)*'Turbine DWP'!BP23</f>
        <v>0</v>
      </c>
      <c r="CN21">
        <f>HLOOKUP('Turbine DWP'!$B$11,'Turbine DWP calcs part 2'!$AD$9:$AG$59,'Turbine DWP calcs part 2'!$AH21,FALSE)*'Turbine DWP'!BQ23</f>
        <v>0</v>
      </c>
      <c r="CO21">
        <f>HLOOKUP('Turbine DWP'!$B$11,'Turbine DWP calcs part 2'!$AD$9:$AG$59,'Turbine DWP calcs part 2'!$AH21,FALSE)*'Turbine DWP'!BR23</f>
        <v>0</v>
      </c>
      <c r="CP21">
        <f>HLOOKUP('Turbine DWP'!$B$11,'Turbine DWP calcs part 2'!$AD$9:$AG$59,'Turbine DWP calcs part 2'!$AH21,FALSE)*'Turbine DWP'!BS23</f>
        <v>0</v>
      </c>
      <c r="CQ21">
        <f>HLOOKUP('Turbine DWP'!$B$11,'Turbine DWP calcs part 2'!$AD$9:$AG$59,'Turbine DWP calcs part 2'!$AH21,FALSE)*'Turbine DWP'!BT23</f>
        <v>0</v>
      </c>
      <c r="CR21">
        <f>HLOOKUP('Turbine DWP'!$B$11,'Turbine DWP calcs part 2'!$AD$9:$AG$59,'Turbine DWP calcs part 2'!$AH21,FALSE)*'Turbine DWP'!BU23</f>
        <v>0</v>
      </c>
      <c r="CS21">
        <f>HLOOKUP('Turbine DWP'!$B$11,'Turbine DWP calcs part 2'!$AD$9:$AG$59,'Turbine DWP calcs part 2'!$AH21,FALSE)*'Turbine DWP'!BV23</f>
        <v>0</v>
      </c>
      <c r="CT21">
        <f>HLOOKUP('Turbine DWP'!$B$11,'Turbine DWP calcs part 2'!$AD$9:$AG$59,'Turbine DWP calcs part 2'!$AH21,FALSE)*'Turbine DWP'!BW23</f>
        <v>0</v>
      </c>
      <c r="CU21">
        <f>HLOOKUP('Turbine DWP'!$B$11,'Turbine DWP calcs part 2'!$AD$9:$AG$59,'Turbine DWP calcs part 2'!$AH21,FALSE)*'Turbine DWP'!BX23</f>
        <v>0</v>
      </c>
      <c r="CV21">
        <f>HLOOKUP('Turbine DWP'!$B$11,'Turbine DWP calcs part 2'!$AD$9:$AG$59,'Turbine DWP calcs part 2'!$AH21,FALSE)*'Turbine DWP'!BY23</f>
        <v>0</v>
      </c>
      <c r="CW21">
        <f>HLOOKUP('Turbine DWP'!$B$11,'Turbine DWP calcs part 2'!$AD$9:$AG$59,'Turbine DWP calcs part 2'!$AH21,FALSE)*'Turbine DWP'!BZ23</f>
        <v>0</v>
      </c>
      <c r="CX21">
        <f>HLOOKUP('Turbine DWP'!$B$11,'Turbine DWP calcs part 2'!$AD$9:$AG$59,'Turbine DWP calcs part 2'!$AH21,FALSE)*'Turbine DWP'!CA23</f>
        <v>0</v>
      </c>
      <c r="CY21">
        <f>HLOOKUP('Turbine DWP'!$B$11,'Turbine DWP calcs part 2'!$AD$9:$AG$59,'Turbine DWP calcs part 2'!$AH21,FALSE)*'Turbine DWP'!CB23</f>
        <v>0</v>
      </c>
      <c r="CZ21">
        <f>HLOOKUP('Turbine DWP'!$B$11,'Turbine DWP calcs part 2'!$AD$9:$AG$59,'Turbine DWP calcs part 2'!$AH21,FALSE)*'Turbine DWP'!CC23</f>
        <v>0</v>
      </c>
      <c r="DA21">
        <f>HLOOKUP('Turbine DWP'!$B$11,'Turbine DWP calcs part 2'!$AD$9:$AG$59,'Turbine DWP calcs part 2'!$AH21,FALSE)*'Turbine DWP'!CD23</f>
        <v>0</v>
      </c>
      <c r="DB21">
        <f>HLOOKUP('Turbine DWP'!$B$11,'Turbine DWP calcs part 2'!$AD$9:$AG$59,'Turbine DWP calcs part 2'!$AH21,FALSE)*'Turbine DWP'!CE23</f>
        <v>0</v>
      </c>
      <c r="DC21">
        <f>HLOOKUP('Turbine DWP'!$B$11,'Turbine DWP calcs part 2'!$AD$9:$AG$59,'Turbine DWP calcs part 2'!$AH21,FALSE)*'Turbine DWP'!CF23</f>
        <v>0</v>
      </c>
      <c r="DD21">
        <f>HLOOKUP('Turbine DWP'!$B$11,'Turbine DWP calcs part 2'!$AD$9:$AG$59,'Turbine DWP calcs part 2'!$AH21,FALSE)*'Turbine DWP'!CG23</f>
        <v>0</v>
      </c>
      <c r="DE21">
        <f>HLOOKUP('Turbine DWP'!$B$11,'Turbine DWP calcs part 2'!$AD$9:$AG$59,'Turbine DWP calcs part 2'!$AH21,FALSE)*'Turbine DWP'!CH23</f>
        <v>0</v>
      </c>
      <c r="DF21">
        <f>HLOOKUP('Turbine DWP'!$B$11,'Turbine DWP calcs part 2'!$AD$9:$AG$59,'Turbine DWP calcs part 2'!$AH21,FALSE)*'Turbine DWP'!CI23</f>
        <v>0</v>
      </c>
      <c r="DG21">
        <f>HLOOKUP('Turbine DWP'!$B$11,'Turbine DWP calcs part 2'!$AD$9:$AG$59,'Turbine DWP calcs part 2'!$AH21,FALSE)*'Turbine DWP'!CJ23</f>
        <v>0</v>
      </c>
      <c r="DH21">
        <f>HLOOKUP('Turbine DWP'!$B$11,'Turbine DWP calcs part 2'!$AD$9:$AG$59,'Turbine DWP calcs part 2'!$AH21,FALSE)*'Turbine DWP'!CK23</f>
        <v>0</v>
      </c>
      <c r="DI21">
        <f>HLOOKUP('Turbine DWP'!$B$11,'Turbine DWP calcs part 2'!$AD$9:$AG$59,'Turbine DWP calcs part 2'!$AH21,FALSE)*'Turbine DWP'!CL23</f>
        <v>0</v>
      </c>
      <c r="DJ21">
        <f>HLOOKUP('Turbine DWP'!$B$11,'Turbine DWP calcs part 2'!$AD$9:$AG$59,'Turbine DWP calcs part 2'!$AH21,FALSE)*'Turbine DWP'!CM23</f>
        <v>0</v>
      </c>
      <c r="DK21">
        <f>HLOOKUP('Turbine DWP'!$B$11,'Turbine DWP calcs part 2'!$AD$9:$AG$59,'Turbine DWP calcs part 2'!$AH21,FALSE)*'Turbine DWP'!CN23</f>
        <v>0</v>
      </c>
      <c r="DL21">
        <f>HLOOKUP('Turbine DWP'!$B$11,'Turbine DWP calcs part 2'!$AD$9:$AG$59,'Turbine DWP calcs part 2'!$AH21,FALSE)*'Turbine DWP'!CO23</f>
        <v>0</v>
      </c>
      <c r="DM21">
        <f>HLOOKUP('Turbine DWP'!$B$11,'Turbine DWP calcs part 2'!$AD$9:$AG$59,'Turbine DWP calcs part 2'!$AH21,FALSE)*'Turbine DWP'!CP23</f>
        <v>0</v>
      </c>
      <c r="DN21">
        <f>HLOOKUP('Turbine DWP'!$B$11,'Turbine DWP calcs part 2'!$AD$9:$AG$59,'Turbine DWP calcs part 2'!$AH21,FALSE)*'Turbine DWP'!CQ23</f>
        <v>0</v>
      </c>
      <c r="DO21">
        <f>HLOOKUP('Turbine DWP'!$B$11,'Turbine DWP calcs part 2'!$AD$9:$AG$59,'Turbine DWP calcs part 2'!$AH21,FALSE)*'Turbine DWP'!CR23</f>
        <v>0</v>
      </c>
      <c r="DP21">
        <f>HLOOKUP('Turbine DWP'!$B$11,'Turbine DWP calcs part 2'!$AD$9:$AG$59,'Turbine DWP calcs part 2'!$AH21,FALSE)*'Turbine DWP'!CS23</f>
        <v>0</v>
      </c>
      <c r="DQ21">
        <f>HLOOKUP('Turbine DWP'!$B$11,'Turbine DWP calcs part 2'!$AD$9:$AG$59,'Turbine DWP calcs part 2'!$AH21,FALSE)*'Turbine DWP'!CT23</f>
        <v>0</v>
      </c>
      <c r="DR21">
        <f>HLOOKUP('Turbine DWP'!$B$11,'Turbine DWP calcs part 2'!$AD$9:$AG$59,'Turbine DWP calcs part 2'!$AH21,FALSE)*'Turbine DWP'!CU23</f>
        <v>0</v>
      </c>
      <c r="DS21">
        <f>HLOOKUP('Turbine DWP'!$B$11,'Turbine DWP calcs part 2'!$AD$9:$AG$59,'Turbine DWP calcs part 2'!$AH21,FALSE)*'Turbine DWP'!CV23</f>
        <v>0</v>
      </c>
      <c r="DT21">
        <f>HLOOKUP('Turbine DWP'!$B$11,'Turbine DWP calcs part 2'!$AD$9:$AG$59,'Turbine DWP calcs part 2'!$AH21,FALSE)*'Turbine DWP'!CW23</f>
        <v>0</v>
      </c>
      <c r="DU21">
        <f>HLOOKUP('Turbine DWP'!$B$11,'Turbine DWP calcs part 2'!$AD$9:$AG$59,'Turbine DWP calcs part 2'!$AH21,FALSE)*'Turbine DWP'!CX23</f>
        <v>0</v>
      </c>
      <c r="DV21">
        <f>HLOOKUP('Turbine DWP'!$B$11,'Turbine DWP calcs part 2'!$AD$9:$AG$59,'Turbine DWP calcs part 2'!$AH21,FALSE)*'Turbine DWP'!CY23</f>
        <v>0</v>
      </c>
      <c r="DW21">
        <f>HLOOKUP('Turbine DWP'!$B$11,'Turbine DWP calcs part 2'!$AD$9:$AG$59,'Turbine DWP calcs part 2'!$AH21,FALSE)*'Turbine DWP'!CZ23</f>
        <v>0</v>
      </c>
      <c r="DX21">
        <f>HLOOKUP('Turbine DWP'!$B$11,'Turbine DWP calcs part 2'!$AD$9:$AG$59,'Turbine DWP calcs part 2'!$AH21,FALSE)*'Turbine DWP'!DA23</f>
        <v>0</v>
      </c>
      <c r="DY21">
        <f>HLOOKUP('Turbine DWP'!$B$11,'Turbine DWP calcs part 2'!$AD$9:$AG$59,'Turbine DWP calcs part 2'!$AH21,FALSE)*'Turbine DWP'!DB23</f>
        <v>0</v>
      </c>
      <c r="DZ21">
        <f>HLOOKUP('Turbine DWP'!$B$11,'Turbine DWP calcs part 2'!$AD$9:$AG$59,'Turbine DWP calcs part 2'!$AH21,FALSE)*'Turbine DWP'!DC23</f>
        <v>0</v>
      </c>
      <c r="EA21">
        <f>HLOOKUP('Turbine DWP'!$B$11,'Turbine DWP calcs part 2'!$AD$9:$AG$59,'Turbine DWP calcs part 2'!$AH21,FALSE)*'Turbine DWP'!DD23</f>
        <v>0</v>
      </c>
      <c r="EB21">
        <f>HLOOKUP('Turbine DWP'!$B$11,'Turbine DWP calcs part 2'!$AD$9:$AG$59,'Turbine DWP calcs part 2'!$AH21,FALSE)*'Turbine DWP'!DE23</f>
        <v>0</v>
      </c>
      <c r="EC21">
        <f>HLOOKUP('Turbine DWP'!$B$11,'Turbine DWP calcs part 2'!$AD$9:$AG$59,'Turbine DWP calcs part 2'!$AH21,FALSE)*'Turbine DWP'!DF23</f>
        <v>0</v>
      </c>
      <c r="ED21">
        <f>HLOOKUP('Turbine DWP'!$B$11,'Turbine DWP calcs part 2'!$AD$9:$AG$59,'Turbine DWP calcs part 2'!$AH21,FALSE)*'Turbine DWP'!DG23</f>
        <v>0</v>
      </c>
    </row>
    <row r="22" spans="1:134" x14ac:dyDescent="0.25">
      <c r="A22" s="2" t="s">
        <v>98</v>
      </c>
      <c r="B22" s="2">
        <f t="shared" si="17"/>
        <v>62.5</v>
      </c>
      <c r="C22">
        <f>'Turbine DWP'!E24</f>
        <v>0</v>
      </c>
      <c r="D22">
        <f>'Turbine DWP'!G24</f>
        <v>0</v>
      </c>
      <c r="E22">
        <f>'Turbine DWP'!H24</f>
        <v>0</v>
      </c>
      <c r="F22">
        <f>'Turbine DWP'!I24</f>
        <v>0</v>
      </c>
      <c r="G22">
        <f>'Turbine DWP'!J24</f>
        <v>0</v>
      </c>
      <c r="H22">
        <f t="shared" si="0"/>
        <v>0</v>
      </c>
      <c r="I22" s="3">
        <v>5.1266959000000001E-2</v>
      </c>
      <c r="J22">
        <f>'Turbine DWP calcs part 1'!O18</f>
        <v>2.2051945204996093E-2</v>
      </c>
      <c r="K22">
        <f>'Turbine DWP calcs part 1'!P18</f>
        <v>3.7291351090284974E-2</v>
      </c>
      <c r="L22">
        <f>'Turbine DWP calcs part 1'!Q18</f>
        <v>3.3510310835916934E-2</v>
      </c>
      <c r="M22">
        <f>'Turbine DWP calcs part 1'!R18</f>
        <v>5.1266959000665024E-2</v>
      </c>
      <c r="N22">
        <f t="shared" si="11"/>
        <v>0</v>
      </c>
      <c r="O22">
        <f t="shared" si="1"/>
        <v>0</v>
      </c>
      <c r="P22">
        <f t="shared" si="1"/>
        <v>0</v>
      </c>
      <c r="Q22">
        <f t="shared" si="1"/>
        <v>0</v>
      </c>
      <c r="R22">
        <f t="shared" si="2"/>
        <v>0</v>
      </c>
      <c r="S22">
        <f t="shared" si="3"/>
        <v>0</v>
      </c>
      <c r="T22">
        <f t="shared" si="4"/>
        <v>0</v>
      </c>
      <c r="U22">
        <f t="shared" si="5"/>
        <v>0</v>
      </c>
      <c r="V22">
        <f t="shared" si="6"/>
        <v>0</v>
      </c>
      <c r="W22">
        <f t="shared" si="7"/>
        <v>0</v>
      </c>
      <c r="X22">
        <f t="shared" si="8"/>
        <v>0</v>
      </c>
      <c r="Y22">
        <f t="shared" si="9"/>
        <v>0</v>
      </c>
      <c r="Z22">
        <f t="shared" si="12"/>
        <v>0</v>
      </c>
      <c r="AA22">
        <f t="shared" si="10"/>
        <v>0</v>
      </c>
      <c r="AB22">
        <f t="shared" si="10"/>
        <v>0</v>
      </c>
      <c r="AC22">
        <f t="shared" si="10"/>
        <v>0</v>
      </c>
      <c r="AD22">
        <f t="shared" si="13"/>
        <v>0</v>
      </c>
      <c r="AE22">
        <f t="shared" si="14"/>
        <v>0</v>
      </c>
      <c r="AF22">
        <f t="shared" si="15"/>
        <v>0</v>
      </c>
      <c r="AG22">
        <f t="shared" si="16"/>
        <v>0</v>
      </c>
      <c r="AH22">
        <v>14</v>
      </c>
      <c r="AI22">
        <f>HLOOKUP('Turbine DWP'!$B$11,'Turbine DWP calcs part 2'!$AD$9:$AG$59,'Turbine DWP calcs part 2'!$AH22,FALSE)*'Turbine DWP'!L24</f>
        <v>0</v>
      </c>
      <c r="AJ22">
        <f>HLOOKUP('Turbine DWP'!$B$11,'Turbine DWP calcs part 2'!$AD$9:$AG$59,'Turbine DWP calcs part 2'!$AH22,FALSE)*'Turbine DWP'!M24</f>
        <v>0</v>
      </c>
      <c r="AK22">
        <f>HLOOKUP('Turbine DWP'!$B$11,'Turbine DWP calcs part 2'!$AD$9:$AG$59,'Turbine DWP calcs part 2'!$AH22,FALSE)*'Turbine DWP'!N24</f>
        <v>0</v>
      </c>
      <c r="AL22">
        <f>HLOOKUP('Turbine DWP'!$B$11,'Turbine DWP calcs part 2'!$AD$9:$AG$59,'Turbine DWP calcs part 2'!$AH22,FALSE)*'Turbine DWP'!O24</f>
        <v>0</v>
      </c>
      <c r="AM22">
        <f>HLOOKUP('Turbine DWP'!$B$11,'Turbine DWP calcs part 2'!$AD$9:$AG$59,'Turbine DWP calcs part 2'!$AH22,FALSE)*'Turbine DWP'!P24</f>
        <v>0</v>
      </c>
      <c r="AN22">
        <f>HLOOKUP('Turbine DWP'!$B$11,'Turbine DWP calcs part 2'!$AD$9:$AG$59,'Turbine DWP calcs part 2'!$AH22,FALSE)*'Turbine DWP'!Q24</f>
        <v>0</v>
      </c>
      <c r="AO22">
        <f>HLOOKUP('Turbine DWP'!$B$11,'Turbine DWP calcs part 2'!$AD$9:$AG$59,'Turbine DWP calcs part 2'!$AH22,FALSE)*'Turbine DWP'!R24</f>
        <v>0</v>
      </c>
      <c r="AP22">
        <f>HLOOKUP('Turbine DWP'!$B$11,'Turbine DWP calcs part 2'!$AD$9:$AG$59,'Turbine DWP calcs part 2'!$AH22,FALSE)*'Turbine DWP'!S24</f>
        <v>0</v>
      </c>
      <c r="AQ22">
        <f>HLOOKUP('Turbine DWP'!$B$11,'Turbine DWP calcs part 2'!$AD$9:$AG$59,'Turbine DWP calcs part 2'!$AH22,FALSE)*'Turbine DWP'!T24</f>
        <v>0</v>
      </c>
      <c r="AR22">
        <f>HLOOKUP('Turbine DWP'!$B$11,'Turbine DWP calcs part 2'!$AD$9:$AG$59,'Turbine DWP calcs part 2'!$AH22,FALSE)*'Turbine DWP'!U24</f>
        <v>0</v>
      </c>
      <c r="AS22">
        <f>HLOOKUP('Turbine DWP'!$B$11,'Turbine DWP calcs part 2'!$AD$9:$AG$59,'Turbine DWP calcs part 2'!$AH22,FALSE)*'Turbine DWP'!V24</f>
        <v>0</v>
      </c>
      <c r="AT22">
        <f>HLOOKUP('Turbine DWP'!$B$11,'Turbine DWP calcs part 2'!$AD$9:$AG$59,'Turbine DWP calcs part 2'!$AH22,FALSE)*'Turbine DWP'!W24</f>
        <v>0</v>
      </c>
      <c r="AU22">
        <f>HLOOKUP('Turbine DWP'!$B$11,'Turbine DWP calcs part 2'!$AD$9:$AG$59,'Turbine DWP calcs part 2'!$AH22,FALSE)*'Turbine DWP'!X24</f>
        <v>0</v>
      </c>
      <c r="AV22">
        <f>HLOOKUP('Turbine DWP'!$B$11,'Turbine DWP calcs part 2'!$AD$9:$AG$59,'Turbine DWP calcs part 2'!$AH22,FALSE)*'Turbine DWP'!Y24</f>
        <v>0</v>
      </c>
      <c r="AW22">
        <f>HLOOKUP('Turbine DWP'!$B$11,'Turbine DWP calcs part 2'!$AD$9:$AG$59,'Turbine DWP calcs part 2'!$AH22,FALSE)*'Turbine DWP'!Z24</f>
        <v>0</v>
      </c>
      <c r="AX22">
        <f>HLOOKUP('Turbine DWP'!$B$11,'Turbine DWP calcs part 2'!$AD$9:$AG$59,'Turbine DWP calcs part 2'!$AH22,FALSE)*'Turbine DWP'!AA24</f>
        <v>0</v>
      </c>
      <c r="AY22">
        <f>HLOOKUP('Turbine DWP'!$B$11,'Turbine DWP calcs part 2'!$AD$9:$AG$59,'Turbine DWP calcs part 2'!$AH22,FALSE)*'Turbine DWP'!AB24</f>
        <v>0</v>
      </c>
      <c r="AZ22">
        <f>HLOOKUP('Turbine DWP'!$B$11,'Turbine DWP calcs part 2'!$AD$9:$AG$59,'Turbine DWP calcs part 2'!$AH22,FALSE)*'Turbine DWP'!AC24</f>
        <v>0</v>
      </c>
      <c r="BA22">
        <f>HLOOKUP('Turbine DWP'!$B$11,'Turbine DWP calcs part 2'!$AD$9:$AG$59,'Turbine DWP calcs part 2'!$AH22,FALSE)*'Turbine DWP'!AD24</f>
        <v>0</v>
      </c>
      <c r="BB22">
        <f>HLOOKUP('Turbine DWP'!$B$11,'Turbine DWP calcs part 2'!$AD$9:$AG$59,'Turbine DWP calcs part 2'!$AH22,FALSE)*'Turbine DWP'!AE24</f>
        <v>0</v>
      </c>
      <c r="BC22">
        <f>HLOOKUP('Turbine DWP'!$B$11,'Turbine DWP calcs part 2'!$AD$9:$AG$59,'Turbine DWP calcs part 2'!$AH22,FALSE)*'Turbine DWP'!AF24</f>
        <v>0</v>
      </c>
      <c r="BD22">
        <f>HLOOKUP('Turbine DWP'!$B$11,'Turbine DWP calcs part 2'!$AD$9:$AG$59,'Turbine DWP calcs part 2'!$AH22,FALSE)*'Turbine DWP'!AG24</f>
        <v>0</v>
      </c>
      <c r="BE22">
        <f>HLOOKUP('Turbine DWP'!$B$11,'Turbine DWP calcs part 2'!$AD$9:$AG$59,'Turbine DWP calcs part 2'!$AH22,FALSE)*'Turbine DWP'!AH24</f>
        <v>0</v>
      </c>
      <c r="BF22">
        <f>HLOOKUP('Turbine DWP'!$B$11,'Turbine DWP calcs part 2'!$AD$9:$AG$59,'Turbine DWP calcs part 2'!$AH22,FALSE)*'Turbine DWP'!AI24</f>
        <v>0</v>
      </c>
      <c r="BG22">
        <f>HLOOKUP('Turbine DWP'!$B$11,'Turbine DWP calcs part 2'!$AD$9:$AG$59,'Turbine DWP calcs part 2'!$AH22,FALSE)*'Turbine DWP'!AJ24</f>
        <v>0</v>
      </c>
      <c r="BH22">
        <f>HLOOKUP('Turbine DWP'!$B$11,'Turbine DWP calcs part 2'!$AD$9:$AG$59,'Turbine DWP calcs part 2'!$AH22,FALSE)*'Turbine DWP'!AK24</f>
        <v>0</v>
      </c>
      <c r="BI22">
        <f>HLOOKUP('Turbine DWP'!$B$11,'Turbine DWP calcs part 2'!$AD$9:$AG$59,'Turbine DWP calcs part 2'!$AH22,FALSE)*'Turbine DWP'!AL24</f>
        <v>0</v>
      </c>
      <c r="BJ22">
        <f>HLOOKUP('Turbine DWP'!$B$11,'Turbine DWP calcs part 2'!$AD$9:$AG$59,'Turbine DWP calcs part 2'!$AH22,FALSE)*'Turbine DWP'!AM24</f>
        <v>0</v>
      </c>
      <c r="BK22">
        <f>HLOOKUP('Turbine DWP'!$B$11,'Turbine DWP calcs part 2'!$AD$9:$AG$59,'Turbine DWP calcs part 2'!$AH22,FALSE)*'Turbine DWP'!AN24</f>
        <v>0</v>
      </c>
      <c r="BL22">
        <f>HLOOKUP('Turbine DWP'!$B$11,'Turbine DWP calcs part 2'!$AD$9:$AG$59,'Turbine DWP calcs part 2'!$AH22,FALSE)*'Turbine DWP'!AO24</f>
        <v>0</v>
      </c>
      <c r="BM22">
        <f>HLOOKUP('Turbine DWP'!$B$11,'Turbine DWP calcs part 2'!$AD$9:$AG$59,'Turbine DWP calcs part 2'!$AH22,FALSE)*'Turbine DWP'!AP24</f>
        <v>0</v>
      </c>
      <c r="BN22">
        <f>HLOOKUP('Turbine DWP'!$B$11,'Turbine DWP calcs part 2'!$AD$9:$AG$59,'Turbine DWP calcs part 2'!$AH22,FALSE)*'Turbine DWP'!AQ24</f>
        <v>0</v>
      </c>
      <c r="BO22">
        <f>HLOOKUP('Turbine DWP'!$B$11,'Turbine DWP calcs part 2'!$AD$9:$AG$59,'Turbine DWP calcs part 2'!$AH22,FALSE)*'Turbine DWP'!AR24</f>
        <v>0</v>
      </c>
      <c r="BP22">
        <f>HLOOKUP('Turbine DWP'!$B$11,'Turbine DWP calcs part 2'!$AD$9:$AG$59,'Turbine DWP calcs part 2'!$AH22,FALSE)*'Turbine DWP'!AS24</f>
        <v>0</v>
      </c>
      <c r="BQ22">
        <f>HLOOKUP('Turbine DWP'!$B$11,'Turbine DWP calcs part 2'!$AD$9:$AG$59,'Turbine DWP calcs part 2'!$AH22,FALSE)*'Turbine DWP'!AT24</f>
        <v>0</v>
      </c>
      <c r="BR22">
        <f>HLOOKUP('Turbine DWP'!$B$11,'Turbine DWP calcs part 2'!$AD$9:$AG$59,'Turbine DWP calcs part 2'!$AH22,FALSE)*'Turbine DWP'!AU24</f>
        <v>0</v>
      </c>
      <c r="BS22">
        <f>HLOOKUP('Turbine DWP'!$B$11,'Turbine DWP calcs part 2'!$AD$9:$AG$59,'Turbine DWP calcs part 2'!$AH22,FALSE)*'Turbine DWP'!AV24</f>
        <v>0</v>
      </c>
      <c r="BT22">
        <f>HLOOKUP('Turbine DWP'!$B$11,'Turbine DWP calcs part 2'!$AD$9:$AG$59,'Turbine DWP calcs part 2'!$AH22,FALSE)*'Turbine DWP'!AW24</f>
        <v>0</v>
      </c>
      <c r="BU22">
        <f>HLOOKUP('Turbine DWP'!$B$11,'Turbine DWP calcs part 2'!$AD$9:$AG$59,'Turbine DWP calcs part 2'!$AH22,FALSE)*'Turbine DWP'!AX24</f>
        <v>0</v>
      </c>
      <c r="BV22">
        <f>HLOOKUP('Turbine DWP'!$B$11,'Turbine DWP calcs part 2'!$AD$9:$AG$59,'Turbine DWP calcs part 2'!$AH22,FALSE)*'Turbine DWP'!AY24</f>
        <v>0</v>
      </c>
      <c r="BW22">
        <f>HLOOKUP('Turbine DWP'!$B$11,'Turbine DWP calcs part 2'!$AD$9:$AG$59,'Turbine DWP calcs part 2'!$AH22,FALSE)*'Turbine DWP'!AZ24</f>
        <v>0</v>
      </c>
      <c r="BX22">
        <f>HLOOKUP('Turbine DWP'!$B$11,'Turbine DWP calcs part 2'!$AD$9:$AG$59,'Turbine DWP calcs part 2'!$AH22,FALSE)*'Turbine DWP'!BA24</f>
        <v>0</v>
      </c>
      <c r="BY22">
        <f>HLOOKUP('Turbine DWP'!$B$11,'Turbine DWP calcs part 2'!$AD$9:$AG$59,'Turbine DWP calcs part 2'!$AH22,FALSE)*'Turbine DWP'!BB24</f>
        <v>0</v>
      </c>
      <c r="BZ22">
        <f>HLOOKUP('Turbine DWP'!$B$11,'Turbine DWP calcs part 2'!$AD$9:$AG$59,'Turbine DWP calcs part 2'!$AH22,FALSE)*'Turbine DWP'!BC24</f>
        <v>0</v>
      </c>
      <c r="CA22">
        <f>HLOOKUP('Turbine DWP'!$B$11,'Turbine DWP calcs part 2'!$AD$9:$AG$59,'Turbine DWP calcs part 2'!$AH22,FALSE)*'Turbine DWP'!BD24</f>
        <v>0</v>
      </c>
      <c r="CB22">
        <f>HLOOKUP('Turbine DWP'!$B$11,'Turbine DWP calcs part 2'!$AD$9:$AG$59,'Turbine DWP calcs part 2'!$AH22,FALSE)*'Turbine DWP'!BE24</f>
        <v>0</v>
      </c>
      <c r="CC22">
        <f>HLOOKUP('Turbine DWP'!$B$11,'Turbine DWP calcs part 2'!$AD$9:$AG$59,'Turbine DWP calcs part 2'!$AH22,FALSE)*'Turbine DWP'!BF24</f>
        <v>0</v>
      </c>
      <c r="CD22">
        <f>HLOOKUP('Turbine DWP'!$B$11,'Turbine DWP calcs part 2'!$AD$9:$AG$59,'Turbine DWP calcs part 2'!$AH22,FALSE)*'Turbine DWP'!BG24</f>
        <v>0</v>
      </c>
      <c r="CE22">
        <f>HLOOKUP('Turbine DWP'!$B$11,'Turbine DWP calcs part 2'!$AD$9:$AG$59,'Turbine DWP calcs part 2'!$AH22,FALSE)*'Turbine DWP'!BH24</f>
        <v>0</v>
      </c>
      <c r="CF22">
        <f>HLOOKUP('Turbine DWP'!$B$11,'Turbine DWP calcs part 2'!$AD$9:$AG$59,'Turbine DWP calcs part 2'!$AH22,FALSE)*'Turbine DWP'!BI24</f>
        <v>0</v>
      </c>
      <c r="CG22">
        <f>HLOOKUP('Turbine DWP'!$B$11,'Turbine DWP calcs part 2'!$AD$9:$AG$59,'Turbine DWP calcs part 2'!$AH22,FALSE)*'Turbine DWP'!BJ24</f>
        <v>0</v>
      </c>
      <c r="CH22">
        <f>HLOOKUP('Turbine DWP'!$B$11,'Turbine DWP calcs part 2'!$AD$9:$AG$59,'Turbine DWP calcs part 2'!$AH22,FALSE)*'Turbine DWP'!BK24</f>
        <v>0</v>
      </c>
      <c r="CI22">
        <f>HLOOKUP('Turbine DWP'!$B$11,'Turbine DWP calcs part 2'!$AD$9:$AG$59,'Turbine DWP calcs part 2'!$AH22,FALSE)*'Turbine DWP'!BL24</f>
        <v>0</v>
      </c>
      <c r="CJ22">
        <f>HLOOKUP('Turbine DWP'!$B$11,'Turbine DWP calcs part 2'!$AD$9:$AG$59,'Turbine DWP calcs part 2'!$AH22,FALSE)*'Turbine DWP'!BM24</f>
        <v>0</v>
      </c>
      <c r="CK22">
        <f>HLOOKUP('Turbine DWP'!$B$11,'Turbine DWP calcs part 2'!$AD$9:$AG$59,'Turbine DWP calcs part 2'!$AH22,FALSE)*'Turbine DWP'!BN24</f>
        <v>0</v>
      </c>
      <c r="CL22">
        <f>HLOOKUP('Turbine DWP'!$B$11,'Turbine DWP calcs part 2'!$AD$9:$AG$59,'Turbine DWP calcs part 2'!$AH22,FALSE)*'Turbine DWP'!BO24</f>
        <v>0</v>
      </c>
      <c r="CM22">
        <f>HLOOKUP('Turbine DWP'!$B$11,'Turbine DWP calcs part 2'!$AD$9:$AG$59,'Turbine DWP calcs part 2'!$AH22,FALSE)*'Turbine DWP'!BP24</f>
        <v>0</v>
      </c>
      <c r="CN22">
        <f>HLOOKUP('Turbine DWP'!$B$11,'Turbine DWP calcs part 2'!$AD$9:$AG$59,'Turbine DWP calcs part 2'!$AH22,FALSE)*'Turbine DWP'!BQ24</f>
        <v>0</v>
      </c>
      <c r="CO22">
        <f>HLOOKUP('Turbine DWP'!$B$11,'Turbine DWP calcs part 2'!$AD$9:$AG$59,'Turbine DWP calcs part 2'!$AH22,FALSE)*'Turbine DWP'!BR24</f>
        <v>0</v>
      </c>
      <c r="CP22">
        <f>HLOOKUP('Turbine DWP'!$B$11,'Turbine DWP calcs part 2'!$AD$9:$AG$59,'Turbine DWP calcs part 2'!$AH22,FALSE)*'Turbine DWP'!BS24</f>
        <v>0</v>
      </c>
      <c r="CQ22">
        <f>HLOOKUP('Turbine DWP'!$B$11,'Turbine DWP calcs part 2'!$AD$9:$AG$59,'Turbine DWP calcs part 2'!$AH22,FALSE)*'Turbine DWP'!BT24</f>
        <v>0</v>
      </c>
      <c r="CR22">
        <f>HLOOKUP('Turbine DWP'!$B$11,'Turbine DWP calcs part 2'!$AD$9:$AG$59,'Turbine DWP calcs part 2'!$AH22,FALSE)*'Turbine DWP'!BU24</f>
        <v>0</v>
      </c>
      <c r="CS22">
        <f>HLOOKUP('Turbine DWP'!$B$11,'Turbine DWP calcs part 2'!$AD$9:$AG$59,'Turbine DWP calcs part 2'!$AH22,FALSE)*'Turbine DWP'!BV24</f>
        <v>0</v>
      </c>
      <c r="CT22">
        <f>HLOOKUP('Turbine DWP'!$B$11,'Turbine DWP calcs part 2'!$AD$9:$AG$59,'Turbine DWP calcs part 2'!$AH22,FALSE)*'Turbine DWP'!BW24</f>
        <v>0</v>
      </c>
      <c r="CU22">
        <f>HLOOKUP('Turbine DWP'!$B$11,'Turbine DWP calcs part 2'!$AD$9:$AG$59,'Turbine DWP calcs part 2'!$AH22,FALSE)*'Turbine DWP'!BX24</f>
        <v>0</v>
      </c>
      <c r="CV22">
        <f>HLOOKUP('Turbine DWP'!$B$11,'Turbine DWP calcs part 2'!$AD$9:$AG$59,'Turbine DWP calcs part 2'!$AH22,FALSE)*'Turbine DWP'!BY24</f>
        <v>0</v>
      </c>
      <c r="CW22">
        <f>HLOOKUP('Turbine DWP'!$B$11,'Turbine DWP calcs part 2'!$AD$9:$AG$59,'Turbine DWP calcs part 2'!$AH22,FALSE)*'Turbine DWP'!BZ24</f>
        <v>0</v>
      </c>
      <c r="CX22">
        <f>HLOOKUP('Turbine DWP'!$B$11,'Turbine DWP calcs part 2'!$AD$9:$AG$59,'Turbine DWP calcs part 2'!$AH22,FALSE)*'Turbine DWP'!CA24</f>
        <v>0</v>
      </c>
      <c r="CY22">
        <f>HLOOKUP('Turbine DWP'!$B$11,'Turbine DWP calcs part 2'!$AD$9:$AG$59,'Turbine DWP calcs part 2'!$AH22,FALSE)*'Turbine DWP'!CB24</f>
        <v>0</v>
      </c>
      <c r="CZ22">
        <f>HLOOKUP('Turbine DWP'!$B$11,'Turbine DWP calcs part 2'!$AD$9:$AG$59,'Turbine DWP calcs part 2'!$AH22,FALSE)*'Turbine DWP'!CC24</f>
        <v>0</v>
      </c>
      <c r="DA22">
        <f>HLOOKUP('Turbine DWP'!$B$11,'Turbine DWP calcs part 2'!$AD$9:$AG$59,'Turbine DWP calcs part 2'!$AH22,FALSE)*'Turbine DWP'!CD24</f>
        <v>0</v>
      </c>
      <c r="DB22">
        <f>HLOOKUP('Turbine DWP'!$B$11,'Turbine DWP calcs part 2'!$AD$9:$AG$59,'Turbine DWP calcs part 2'!$AH22,FALSE)*'Turbine DWP'!CE24</f>
        <v>0</v>
      </c>
      <c r="DC22">
        <f>HLOOKUP('Turbine DWP'!$B$11,'Turbine DWP calcs part 2'!$AD$9:$AG$59,'Turbine DWP calcs part 2'!$AH22,FALSE)*'Turbine DWP'!CF24</f>
        <v>0</v>
      </c>
      <c r="DD22">
        <f>HLOOKUP('Turbine DWP'!$B$11,'Turbine DWP calcs part 2'!$AD$9:$AG$59,'Turbine DWP calcs part 2'!$AH22,FALSE)*'Turbine DWP'!CG24</f>
        <v>0</v>
      </c>
      <c r="DE22">
        <f>HLOOKUP('Turbine DWP'!$B$11,'Turbine DWP calcs part 2'!$AD$9:$AG$59,'Turbine DWP calcs part 2'!$AH22,FALSE)*'Turbine DWP'!CH24</f>
        <v>0</v>
      </c>
      <c r="DF22">
        <f>HLOOKUP('Turbine DWP'!$B$11,'Turbine DWP calcs part 2'!$AD$9:$AG$59,'Turbine DWP calcs part 2'!$AH22,FALSE)*'Turbine DWP'!CI24</f>
        <v>0</v>
      </c>
      <c r="DG22">
        <f>HLOOKUP('Turbine DWP'!$B$11,'Turbine DWP calcs part 2'!$AD$9:$AG$59,'Turbine DWP calcs part 2'!$AH22,FALSE)*'Turbine DWP'!CJ24</f>
        <v>0</v>
      </c>
      <c r="DH22">
        <f>HLOOKUP('Turbine DWP'!$B$11,'Turbine DWP calcs part 2'!$AD$9:$AG$59,'Turbine DWP calcs part 2'!$AH22,FALSE)*'Turbine DWP'!CK24</f>
        <v>0</v>
      </c>
      <c r="DI22">
        <f>HLOOKUP('Turbine DWP'!$B$11,'Turbine DWP calcs part 2'!$AD$9:$AG$59,'Turbine DWP calcs part 2'!$AH22,FALSE)*'Turbine DWP'!CL24</f>
        <v>0</v>
      </c>
      <c r="DJ22">
        <f>HLOOKUP('Turbine DWP'!$B$11,'Turbine DWP calcs part 2'!$AD$9:$AG$59,'Turbine DWP calcs part 2'!$AH22,FALSE)*'Turbine DWP'!CM24</f>
        <v>0</v>
      </c>
      <c r="DK22">
        <f>HLOOKUP('Turbine DWP'!$B$11,'Turbine DWP calcs part 2'!$AD$9:$AG$59,'Turbine DWP calcs part 2'!$AH22,FALSE)*'Turbine DWP'!CN24</f>
        <v>0</v>
      </c>
      <c r="DL22">
        <f>HLOOKUP('Turbine DWP'!$B$11,'Turbine DWP calcs part 2'!$AD$9:$AG$59,'Turbine DWP calcs part 2'!$AH22,FALSE)*'Turbine DWP'!CO24</f>
        <v>0</v>
      </c>
      <c r="DM22">
        <f>HLOOKUP('Turbine DWP'!$B$11,'Turbine DWP calcs part 2'!$AD$9:$AG$59,'Turbine DWP calcs part 2'!$AH22,FALSE)*'Turbine DWP'!CP24</f>
        <v>0</v>
      </c>
      <c r="DN22">
        <f>HLOOKUP('Turbine DWP'!$B$11,'Turbine DWP calcs part 2'!$AD$9:$AG$59,'Turbine DWP calcs part 2'!$AH22,FALSE)*'Turbine DWP'!CQ24</f>
        <v>0</v>
      </c>
      <c r="DO22">
        <f>HLOOKUP('Turbine DWP'!$B$11,'Turbine DWP calcs part 2'!$AD$9:$AG$59,'Turbine DWP calcs part 2'!$AH22,FALSE)*'Turbine DWP'!CR24</f>
        <v>0</v>
      </c>
      <c r="DP22">
        <f>HLOOKUP('Turbine DWP'!$B$11,'Turbine DWP calcs part 2'!$AD$9:$AG$59,'Turbine DWP calcs part 2'!$AH22,FALSE)*'Turbine DWP'!CS24</f>
        <v>0</v>
      </c>
      <c r="DQ22">
        <f>HLOOKUP('Turbine DWP'!$B$11,'Turbine DWP calcs part 2'!$AD$9:$AG$59,'Turbine DWP calcs part 2'!$AH22,FALSE)*'Turbine DWP'!CT24</f>
        <v>0</v>
      </c>
      <c r="DR22">
        <f>HLOOKUP('Turbine DWP'!$B$11,'Turbine DWP calcs part 2'!$AD$9:$AG$59,'Turbine DWP calcs part 2'!$AH22,FALSE)*'Turbine DWP'!CU24</f>
        <v>0</v>
      </c>
      <c r="DS22">
        <f>HLOOKUP('Turbine DWP'!$B$11,'Turbine DWP calcs part 2'!$AD$9:$AG$59,'Turbine DWP calcs part 2'!$AH22,FALSE)*'Turbine DWP'!CV24</f>
        <v>0</v>
      </c>
      <c r="DT22">
        <f>HLOOKUP('Turbine DWP'!$B$11,'Turbine DWP calcs part 2'!$AD$9:$AG$59,'Turbine DWP calcs part 2'!$AH22,FALSE)*'Turbine DWP'!CW24</f>
        <v>0</v>
      </c>
      <c r="DU22">
        <f>HLOOKUP('Turbine DWP'!$B$11,'Turbine DWP calcs part 2'!$AD$9:$AG$59,'Turbine DWP calcs part 2'!$AH22,FALSE)*'Turbine DWP'!CX24</f>
        <v>0</v>
      </c>
      <c r="DV22">
        <f>HLOOKUP('Turbine DWP'!$B$11,'Turbine DWP calcs part 2'!$AD$9:$AG$59,'Turbine DWP calcs part 2'!$AH22,FALSE)*'Turbine DWP'!CY24</f>
        <v>0</v>
      </c>
      <c r="DW22">
        <f>HLOOKUP('Turbine DWP'!$B$11,'Turbine DWP calcs part 2'!$AD$9:$AG$59,'Turbine DWP calcs part 2'!$AH22,FALSE)*'Turbine DWP'!CZ24</f>
        <v>0</v>
      </c>
      <c r="DX22">
        <f>HLOOKUP('Turbine DWP'!$B$11,'Turbine DWP calcs part 2'!$AD$9:$AG$59,'Turbine DWP calcs part 2'!$AH22,FALSE)*'Turbine DWP'!DA24</f>
        <v>0</v>
      </c>
      <c r="DY22">
        <f>HLOOKUP('Turbine DWP'!$B$11,'Turbine DWP calcs part 2'!$AD$9:$AG$59,'Turbine DWP calcs part 2'!$AH22,FALSE)*'Turbine DWP'!DB24</f>
        <v>0</v>
      </c>
      <c r="DZ22">
        <f>HLOOKUP('Turbine DWP'!$B$11,'Turbine DWP calcs part 2'!$AD$9:$AG$59,'Turbine DWP calcs part 2'!$AH22,FALSE)*'Turbine DWP'!DC24</f>
        <v>0</v>
      </c>
      <c r="EA22">
        <f>HLOOKUP('Turbine DWP'!$B$11,'Turbine DWP calcs part 2'!$AD$9:$AG$59,'Turbine DWP calcs part 2'!$AH22,FALSE)*'Turbine DWP'!DD24</f>
        <v>0</v>
      </c>
      <c r="EB22">
        <f>HLOOKUP('Turbine DWP'!$B$11,'Turbine DWP calcs part 2'!$AD$9:$AG$59,'Turbine DWP calcs part 2'!$AH22,FALSE)*'Turbine DWP'!DE24</f>
        <v>0</v>
      </c>
      <c r="EC22">
        <f>HLOOKUP('Turbine DWP'!$B$11,'Turbine DWP calcs part 2'!$AD$9:$AG$59,'Turbine DWP calcs part 2'!$AH22,FALSE)*'Turbine DWP'!DF24</f>
        <v>0</v>
      </c>
      <c r="ED22">
        <f>HLOOKUP('Turbine DWP'!$B$11,'Turbine DWP calcs part 2'!$AD$9:$AG$59,'Turbine DWP calcs part 2'!$AH22,FALSE)*'Turbine DWP'!DG24</f>
        <v>0</v>
      </c>
    </row>
    <row r="23" spans="1:134" x14ac:dyDescent="0.25">
      <c r="A23" s="2" t="s">
        <v>97</v>
      </c>
      <c r="B23" s="2">
        <f t="shared" si="17"/>
        <v>67.5</v>
      </c>
      <c r="C23">
        <f>'Turbine DWP'!E25</f>
        <v>0</v>
      </c>
      <c r="D23">
        <f>'Turbine DWP'!G25</f>
        <v>0</v>
      </c>
      <c r="E23">
        <f>'Turbine DWP'!H25</f>
        <v>0</v>
      </c>
      <c r="F23">
        <f>'Turbine DWP'!I25</f>
        <v>0</v>
      </c>
      <c r="G23">
        <f>'Turbine DWP'!J25</f>
        <v>0</v>
      </c>
      <c r="H23">
        <f t="shared" si="0"/>
        <v>0</v>
      </c>
      <c r="I23" s="3">
        <v>4.0691704600000003E-2</v>
      </c>
      <c r="J23">
        <f>'Turbine DWP calcs part 1'!O19</f>
        <v>1.6483700267065915E-2</v>
      </c>
      <c r="K23">
        <f>'Turbine DWP calcs part 1'!P19</f>
        <v>3.6827500226628007E-2</v>
      </c>
      <c r="L23">
        <f>'Turbine DWP calcs part 1'!Q19</f>
        <v>3.008252821217805E-2</v>
      </c>
      <c r="M23">
        <f>'Turbine DWP calcs part 1'!R19</f>
        <v>4.0691704557630048E-2</v>
      </c>
      <c r="N23">
        <f t="shared" si="11"/>
        <v>0</v>
      </c>
      <c r="O23">
        <f t="shared" si="1"/>
        <v>0</v>
      </c>
      <c r="P23">
        <f t="shared" si="1"/>
        <v>0</v>
      </c>
      <c r="Q23">
        <f t="shared" si="1"/>
        <v>0</v>
      </c>
      <c r="R23">
        <f t="shared" si="2"/>
        <v>0</v>
      </c>
      <c r="S23">
        <f t="shared" si="3"/>
        <v>0</v>
      </c>
      <c r="T23">
        <f t="shared" si="4"/>
        <v>0</v>
      </c>
      <c r="U23">
        <f t="shared" si="5"/>
        <v>0</v>
      </c>
      <c r="V23">
        <f t="shared" si="6"/>
        <v>0</v>
      </c>
      <c r="W23">
        <f t="shared" si="7"/>
        <v>0</v>
      </c>
      <c r="X23">
        <f t="shared" si="8"/>
        <v>0</v>
      </c>
      <c r="Y23">
        <f t="shared" si="9"/>
        <v>0</v>
      </c>
      <c r="Z23">
        <f t="shared" si="12"/>
        <v>0</v>
      </c>
      <c r="AA23">
        <f t="shared" si="10"/>
        <v>0</v>
      </c>
      <c r="AB23">
        <f t="shared" si="10"/>
        <v>0</v>
      </c>
      <c r="AC23">
        <f t="shared" si="10"/>
        <v>0</v>
      </c>
      <c r="AD23">
        <f t="shared" si="13"/>
        <v>0</v>
      </c>
      <c r="AE23">
        <f t="shared" si="14"/>
        <v>0</v>
      </c>
      <c r="AF23">
        <f t="shared" si="15"/>
        <v>0</v>
      </c>
      <c r="AG23">
        <f t="shared" si="16"/>
        <v>0</v>
      </c>
      <c r="AH23">
        <v>15</v>
      </c>
      <c r="AI23">
        <f>HLOOKUP('Turbine DWP'!$B$11,'Turbine DWP calcs part 2'!$AD$9:$AG$59,'Turbine DWP calcs part 2'!$AH23,FALSE)*'Turbine DWP'!L25</f>
        <v>0</v>
      </c>
      <c r="AJ23">
        <f>HLOOKUP('Turbine DWP'!$B$11,'Turbine DWP calcs part 2'!$AD$9:$AG$59,'Turbine DWP calcs part 2'!$AH23,FALSE)*'Turbine DWP'!M25</f>
        <v>0</v>
      </c>
      <c r="AK23">
        <f>HLOOKUP('Turbine DWP'!$B$11,'Turbine DWP calcs part 2'!$AD$9:$AG$59,'Turbine DWP calcs part 2'!$AH23,FALSE)*'Turbine DWP'!N25</f>
        <v>0</v>
      </c>
      <c r="AL23">
        <f>HLOOKUP('Turbine DWP'!$B$11,'Turbine DWP calcs part 2'!$AD$9:$AG$59,'Turbine DWP calcs part 2'!$AH23,FALSE)*'Turbine DWP'!O25</f>
        <v>0</v>
      </c>
      <c r="AM23">
        <f>HLOOKUP('Turbine DWP'!$B$11,'Turbine DWP calcs part 2'!$AD$9:$AG$59,'Turbine DWP calcs part 2'!$AH23,FALSE)*'Turbine DWP'!P25</f>
        <v>0</v>
      </c>
      <c r="AN23">
        <f>HLOOKUP('Turbine DWP'!$B$11,'Turbine DWP calcs part 2'!$AD$9:$AG$59,'Turbine DWP calcs part 2'!$AH23,FALSE)*'Turbine DWP'!Q25</f>
        <v>0</v>
      </c>
      <c r="AO23">
        <f>HLOOKUP('Turbine DWP'!$B$11,'Turbine DWP calcs part 2'!$AD$9:$AG$59,'Turbine DWP calcs part 2'!$AH23,FALSE)*'Turbine DWP'!R25</f>
        <v>0</v>
      </c>
      <c r="AP23">
        <f>HLOOKUP('Turbine DWP'!$B$11,'Turbine DWP calcs part 2'!$AD$9:$AG$59,'Turbine DWP calcs part 2'!$AH23,FALSE)*'Turbine DWP'!S25</f>
        <v>0</v>
      </c>
      <c r="AQ23">
        <f>HLOOKUP('Turbine DWP'!$B$11,'Turbine DWP calcs part 2'!$AD$9:$AG$59,'Turbine DWP calcs part 2'!$AH23,FALSE)*'Turbine DWP'!T25</f>
        <v>0</v>
      </c>
      <c r="AR23">
        <f>HLOOKUP('Turbine DWP'!$B$11,'Turbine DWP calcs part 2'!$AD$9:$AG$59,'Turbine DWP calcs part 2'!$AH23,FALSE)*'Turbine DWP'!U25</f>
        <v>0</v>
      </c>
      <c r="AS23">
        <f>HLOOKUP('Turbine DWP'!$B$11,'Turbine DWP calcs part 2'!$AD$9:$AG$59,'Turbine DWP calcs part 2'!$AH23,FALSE)*'Turbine DWP'!V25</f>
        <v>0</v>
      </c>
      <c r="AT23">
        <f>HLOOKUP('Turbine DWP'!$B$11,'Turbine DWP calcs part 2'!$AD$9:$AG$59,'Turbine DWP calcs part 2'!$AH23,FALSE)*'Turbine DWP'!W25</f>
        <v>0</v>
      </c>
      <c r="AU23">
        <f>HLOOKUP('Turbine DWP'!$B$11,'Turbine DWP calcs part 2'!$AD$9:$AG$59,'Turbine DWP calcs part 2'!$AH23,FALSE)*'Turbine DWP'!X25</f>
        <v>0</v>
      </c>
      <c r="AV23">
        <f>HLOOKUP('Turbine DWP'!$B$11,'Turbine DWP calcs part 2'!$AD$9:$AG$59,'Turbine DWP calcs part 2'!$AH23,FALSE)*'Turbine DWP'!Y25</f>
        <v>0</v>
      </c>
      <c r="AW23">
        <f>HLOOKUP('Turbine DWP'!$B$11,'Turbine DWP calcs part 2'!$AD$9:$AG$59,'Turbine DWP calcs part 2'!$AH23,FALSE)*'Turbine DWP'!Z25</f>
        <v>0</v>
      </c>
      <c r="AX23">
        <f>HLOOKUP('Turbine DWP'!$B$11,'Turbine DWP calcs part 2'!$AD$9:$AG$59,'Turbine DWP calcs part 2'!$AH23,FALSE)*'Turbine DWP'!AA25</f>
        <v>0</v>
      </c>
      <c r="AY23">
        <f>HLOOKUP('Turbine DWP'!$B$11,'Turbine DWP calcs part 2'!$AD$9:$AG$59,'Turbine DWP calcs part 2'!$AH23,FALSE)*'Turbine DWP'!AB25</f>
        <v>0</v>
      </c>
      <c r="AZ23">
        <f>HLOOKUP('Turbine DWP'!$B$11,'Turbine DWP calcs part 2'!$AD$9:$AG$59,'Turbine DWP calcs part 2'!$AH23,FALSE)*'Turbine DWP'!AC25</f>
        <v>0</v>
      </c>
      <c r="BA23">
        <f>HLOOKUP('Turbine DWP'!$B$11,'Turbine DWP calcs part 2'!$AD$9:$AG$59,'Turbine DWP calcs part 2'!$AH23,FALSE)*'Turbine DWP'!AD25</f>
        <v>0</v>
      </c>
      <c r="BB23">
        <f>HLOOKUP('Turbine DWP'!$B$11,'Turbine DWP calcs part 2'!$AD$9:$AG$59,'Turbine DWP calcs part 2'!$AH23,FALSE)*'Turbine DWP'!AE25</f>
        <v>0</v>
      </c>
      <c r="BC23">
        <f>HLOOKUP('Turbine DWP'!$B$11,'Turbine DWP calcs part 2'!$AD$9:$AG$59,'Turbine DWP calcs part 2'!$AH23,FALSE)*'Turbine DWP'!AF25</f>
        <v>0</v>
      </c>
      <c r="BD23">
        <f>HLOOKUP('Turbine DWP'!$B$11,'Turbine DWP calcs part 2'!$AD$9:$AG$59,'Turbine DWP calcs part 2'!$AH23,FALSE)*'Turbine DWP'!AG25</f>
        <v>0</v>
      </c>
      <c r="BE23">
        <f>HLOOKUP('Turbine DWP'!$B$11,'Turbine DWP calcs part 2'!$AD$9:$AG$59,'Turbine DWP calcs part 2'!$AH23,FALSE)*'Turbine DWP'!AH25</f>
        <v>0</v>
      </c>
      <c r="BF23">
        <f>HLOOKUP('Turbine DWP'!$B$11,'Turbine DWP calcs part 2'!$AD$9:$AG$59,'Turbine DWP calcs part 2'!$AH23,FALSE)*'Turbine DWP'!AI25</f>
        <v>0</v>
      </c>
      <c r="BG23">
        <f>HLOOKUP('Turbine DWP'!$B$11,'Turbine DWP calcs part 2'!$AD$9:$AG$59,'Turbine DWP calcs part 2'!$AH23,FALSE)*'Turbine DWP'!AJ25</f>
        <v>0</v>
      </c>
      <c r="BH23">
        <f>HLOOKUP('Turbine DWP'!$B$11,'Turbine DWP calcs part 2'!$AD$9:$AG$59,'Turbine DWP calcs part 2'!$AH23,FALSE)*'Turbine DWP'!AK25</f>
        <v>0</v>
      </c>
      <c r="BI23">
        <f>HLOOKUP('Turbine DWP'!$B$11,'Turbine DWP calcs part 2'!$AD$9:$AG$59,'Turbine DWP calcs part 2'!$AH23,FALSE)*'Turbine DWP'!AL25</f>
        <v>0</v>
      </c>
      <c r="BJ23">
        <f>HLOOKUP('Turbine DWP'!$B$11,'Turbine DWP calcs part 2'!$AD$9:$AG$59,'Turbine DWP calcs part 2'!$AH23,FALSE)*'Turbine DWP'!AM25</f>
        <v>0</v>
      </c>
      <c r="BK23">
        <f>HLOOKUP('Turbine DWP'!$B$11,'Turbine DWP calcs part 2'!$AD$9:$AG$59,'Turbine DWP calcs part 2'!$AH23,FALSE)*'Turbine DWP'!AN25</f>
        <v>0</v>
      </c>
      <c r="BL23">
        <f>HLOOKUP('Turbine DWP'!$B$11,'Turbine DWP calcs part 2'!$AD$9:$AG$59,'Turbine DWP calcs part 2'!$AH23,FALSE)*'Turbine DWP'!AO25</f>
        <v>0</v>
      </c>
      <c r="BM23">
        <f>HLOOKUP('Turbine DWP'!$B$11,'Turbine DWP calcs part 2'!$AD$9:$AG$59,'Turbine DWP calcs part 2'!$AH23,FALSE)*'Turbine DWP'!AP25</f>
        <v>0</v>
      </c>
      <c r="BN23">
        <f>HLOOKUP('Turbine DWP'!$B$11,'Turbine DWP calcs part 2'!$AD$9:$AG$59,'Turbine DWP calcs part 2'!$AH23,FALSE)*'Turbine DWP'!AQ25</f>
        <v>0</v>
      </c>
      <c r="BO23">
        <f>HLOOKUP('Turbine DWP'!$B$11,'Turbine DWP calcs part 2'!$AD$9:$AG$59,'Turbine DWP calcs part 2'!$AH23,FALSE)*'Turbine DWP'!AR25</f>
        <v>0</v>
      </c>
      <c r="BP23">
        <f>HLOOKUP('Turbine DWP'!$B$11,'Turbine DWP calcs part 2'!$AD$9:$AG$59,'Turbine DWP calcs part 2'!$AH23,FALSE)*'Turbine DWP'!AS25</f>
        <v>0</v>
      </c>
      <c r="BQ23">
        <f>HLOOKUP('Turbine DWP'!$B$11,'Turbine DWP calcs part 2'!$AD$9:$AG$59,'Turbine DWP calcs part 2'!$AH23,FALSE)*'Turbine DWP'!AT25</f>
        <v>0</v>
      </c>
      <c r="BR23">
        <f>HLOOKUP('Turbine DWP'!$B$11,'Turbine DWP calcs part 2'!$AD$9:$AG$59,'Turbine DWP calcs part 2'!$AH23,FALSE)*'Turbine DWP'!AU25</f>
        <v>0</v>
      </c>
      <c r="BS23">
        <f>HLOOKUP('Turbine DWP'!$B$11,'Turbine DWP calcs part 2'!$AD$9:$AG$59,'Turbine DWP calcs part 2'!$AH23,FALSE)*'Turbine DWP'!AV25</f>
        <v>0</v>
      </c>
      <c r="BT23">
        <f>HLOOKUP('Turbine DWP'!$B$11,'Turbine DWP calcs part 2'!$AD$9:$AG$59,'Turbine DWP calcs part 2'!$AH23,FALSE)*'Turbine DWP'!AW25</f>
        <v>0</v>
      </c>
      <c r="BU23">
        <f>HLOOKUP('Turbine DWP'!$B$11,'Turbine DWP calcs part 2'!$AD$9:$AG$59,'Turbine DWP calcs part 2'!$AH23,FALSE)*'Turbine DWP'!AX25</f>
        <v>0</v>
      </c>
      <c r="BV23">
        <f>HLOOKUP('Turbine DWP'!$B$11,'Turbine DWP calcs part 2'!$AD$9:$AG$59,'Turbine DWP calcs part 2'!$AH23,FALSE)*'Turbine DWP'!AY25</f>
        <v>0</v>
      </c>
      <c r="BW23">
        <f>HLOOKUP('Turbine DWP'!$B$11,'Turbine DWP calcs part 2'!$AD$9:$AG$59,'Turbine DWP calcs part 2'!$AH23,FALSE)*'Turbine DWP'!AZ25</f>
        <v>0</v>
      </c>
      <c r="BX23">
        <f>HLOOKUP('Turbine DWP'!$B$11,'Turbine DWP calcs part 2'!$AD$9:$AG$59,'Turbine DWP calcs part 2'!$AH23,FALSE)*'Turbine DWP'!BA25</f>
        <v>0</v>
      </c>
      <c r="BY23">
        <f>HLOOKUP('Turbine DWP'!$B$11,'Turbine DWP calcs part 2'!$AD$9:$AG$59,'Turbine DWP calcs part 2'!$AH23,FALSE)*'Turbine DWP'!BB25</f>
        <v>0</v>
      </c>
      <c r="BZ23">
        <f>HLOOKUP('Turbine DWP'!$B$11,'Turbine DWP calcs part 2'!$AD$9:$AG$59,'Turbine DWP calcs part 2'!$AH23,FALSE)*'Turbine DWP'!BC25</f>
        <v>0</v>
      </c>
      <c r="CA23">
        <f>HLOOKUP('Turbine DWP'!$B$11,'Turbine DWP calcs part 2'!$AD$9:$AG$59,'Turbine DWP calcs part 2'!$AH23,FALSE)*'Turbine DWP'!BD25</f>
        <v>0</v>
      </c>
      <c r="CB23">
        <f>HLOOKUP('Turbine DWP'!$B$11,'Turbine DWP calcs part 2'!$AD$9:$AG$59,'Turbine DWP calcs part 2'!$AH23,FALSE)*'Turbine DWP'!BE25</f>
        <v>0</v>
      </c>
      <c r="CC23">
        <f>HLOOKUP('Turbine DWP'!$B$11,'Turbine DWP calcs part 2'!$AD$9:$AG$59,'Turbine DWP calcs part 2'!$AH23,FALSE)*'Turbine DWP'!BF25</f>
        <v>0</v>
      </c>
      <c r="CD23">
        <f>HLOOKUP('Turbine DWP'!$B$11,'Turbine DWP calcs part 2'!$AD$9:$AG$59,'Turbine DWP calcs part 2'!$AH23,FALSE)*'Turbine DWP'!BG25</f>
        <v>0</v>
      </c>
      <c r="CE23">
        <f>HLOOKUP('Turbine DWP'!$B$11,'Turbine DWP calcs part 2'!$AD$9:$AG$59,'Turbine DWP calcs part 2'!$AH23,FALSE)*'Turbine DWP'!BH25</f>
        <v>0</v>
      </c>
      <c r="CF23">
        <f>HLOOKUP('Turbine DWP'!$B$11,'Turbine DWP calcs part 2'!$AD$9:$AG$59,'Turbine DWP calcs part 2'!$AH23,FALSE)*'Turbine DWP'!BI25</f>
        <v>0</v>
      </c>
      <c r="CG23">
        <f>HLOOKUP('Turbine DWP'!$B$11,'Turbine DWP calcs part 2'!$AD$9:$AG$59,'Turbine DWP calcs part 2'!$AH23,FALSE)*'Turbine DWP'!BJ25</f>
        <v>0</v>
      </c>
      <c r="CH23">
        <f>HLOOKUP('Turbine DWP'!$B$11,'Turbine DWP calcs part 2'!$AD$9:$AG$59,'Turbine DWP calcs part 2'!$AH23,FALSE)*'Turbine DWP'!BK25</f>
        <v>0</v>
      </c>
      <c r="CI23">
        <f>HLOOKUP('Turbine DWP'!$B$11,'Turbine DWP calcs part 2'!$AD$9:$AG$59,'Turbine DWP calcs part 2'!$AH23,FALSE)*'Turbine DWP'!BL25</f>
        <v>0</v>
      </c>
      <c r="CJ23">
        <f>HLOOKUP('Turbine DWP'!$B$11,'Turbine DWP calcs part 2'!$AD$9:$AG$59,'Turbine DWP calcs part 2'!$AH23,FALSE)*'Turbine DWP'!BM25</f>
        <v>0</v>
      </c>
      <c r="CK23">
        <f>HLOOKUP('Turbine DWP'!$B$11,'Turbine DWP calcs part 2'!$AD$9:$AG$59,'Turbine DWP calcs part 2'!$AH23,FALSE)*'Turbine DWP'!BN25</f>
        <v>0</v>
      </c>
      <c r="CL23">
        <f>HLOOKUP('Turbine DWP'!$B$11,'Turbine DWP calcs part 2'!$AD$9:$AG$59,'Turbine DWP calcs part 2'!$AH23,FALSE)*'Turbine DWP'!BO25</f>
        <v>0</v>
      </c>
      <c r="CM23">
        <f>HLOOKUP('Turbine DWP'!$B$11,'Turbine DWP calcs part 2'!$AD$9:$AG$59,'Turbine DWP calcs part 2'!$AH23,FALSE)*'Turbine DWP'!BP25</f>
        <v>0</v>
      </c>
      <c r="CN23">
        <f>HLOOKUP('Turbine DWP'!$B$11,'Turbine DWP calcs part 2'!$AD$9:$AG$59,'Turbine DWP calcs part 2'!$AH23,FALSE)*'Turbine DWP'!BQ25</f>
        <v>0</v>
      </c>
      <c r="CO23">
        <f>HLOOKUP('Turbine DWP'!$B$11,'Turbine DWP calcs part 2'!$AD$9:$AG$59,'Turbine DWP calcs part 2'!$AH23,FALSE)*'Turbine DWP'!BR25</f>
        <v>0</v>
      </c>
      <c r="CP23">
        <f>HLOOKUP('Turbine DWP'!$B$11,'Turbine DWP calcs part 2'!$AD$9:$AG$59,'Turbine DWP calcs part 2'!$AH23,FALSE)*'Turbine DWP'!BS25</f>
        <v>0</v>
      </c>
      <c r="CQ23">
        <f>HLOOKUP('Turbine DWP'!$B$11,'Turbine DWP calcs part 2'!$AD$9:$AG$59,'Turbine DWP calcs part 2'!$AH23,FALSE)*'Turbine DWP'!BT25</f>
        <v>0</v>
      </c>
      <c r="CR23">
        <f>HLOOKUP('Turbine DWP'!$B$11,'Turbine DWP calcs part 2'!$AD$9:$AG$59,'Turbine DWP calcs part 2'!$AH23,FALSE)*'Turbine DWP'!BU25</f>
        <v>0</v>
      </c>
      <c r="CS23">
        <f>HLOOKUP('Turbine DWP'!$B$11,'Turbine DWP calcs part 2'!$AD$9:$AG$59,'Turbine DWP calcs part 2'!$AH23,FALSE)*'Turbine DWP'!BV25</f>
        <v>0</v>
      </c>
      <c r="CT23">
        <f>HLOOKUP('Turbine DWP'!$B$11,'Turbine DWP calcs part 2'!$AD$9:$AG$59,'Turbine DWP calcs part 2'!$AH23,FALSE)*'Turbine DWP'!BW25</f>
        <v>0</v>
      </c>
      <c r="CU23">
        <f>HLOOKUP('Turbine DWP'!$B$11,'Turbine DWP calcs part 2'!$AD$9:$AG$59,'Turbine DWP calcs part 2'!$AH23,FALSE)*'Turbine DWP'!BX25</f>
        <v>0</v>
      </c>
      <c r="CV23">
        <f>HLOOKUP('Turbine DWP'!$B$11,'Turbine DWP calcs part 2'!$AD$9:$AG$59,'Turbine DWP calcs part 2'!$AH23,FALSE)*'Turbine DWP'!BY25</f>
        <v>0</v>
      </c>
      <c r="CW23">
        <f>HLOOKUP('Turbine DWP'!$B$11,'Turbine DWP calcs part 2'!$AD$9:$AG$59,'Turbine DWP calcs part 2'!$AH23,FALSE)*'Turbine DWP'!BZ25</f>
        <v>0</v>
      </c>
      <c r="CX23">
        <f>HLOOKUP('Turbine DWP'!$B$11,'Turbine DWP calcs part 2'!$AD$9:$AG$59,'Turbine DWP calcs part 2'!$AH23,FALSE)*'Turbine DWP'!CA25</f>
        <v>0</v>
      </c>
      <c r="CY23">
        <f>HLOOKUP('Turbine DWP'!$B$11,'Turbine DWP calcs part 2'!$AD$9:$AG$59,'Turbine DWP calcs part 2'!$AH23,FALSE)*'Turbine DWP'!CB25</f>
        <v>0</v>
      </c>
      <c r="CZ23">
        <f>HLOOKUP('Turbine DWP'!$B$11,'Turbine DWP calcs part 2'!$AD$9:$AG$59,'Turbine DWP calcs part 2'!$AH23,FALSE)*'Turbine DWP'!CC25</f>
        <v>0</v>
      </c>
      <c r="DA23">
        <f>HLOOKUP('Turbine DWP'!$B$11,'Turbine DWP calcs part 2'!$AD$9:$AG$59,'Turbine DWP calcs part 2'!$AH23,FALSE)*'Turbine DWP'!CD25</f>
        <v>0</v>
      </c>
      <c r="DB23">
        <f>HLOOKUP('Turbine DWP'!$B$11,'Turbine DWP calcs part 2'!$AD$9:$AG$59,'Turbine DWP calcs part 2'!$AH23,FALSE)*'Turbine DWP'!CE25</f>
        <v>0</v>
      </c>
      <c r="DC23">
        <f>HLOOKUP('Turbine DWP'!$B$11,'Turbine DWP calcs part 2'!$AD$9:$AG$59,'Turbine DWP calcs part 2'!$AH23,FALSE)*'Turbine DWP'!CF25</f>
        <v>0</v>
      </c>
      <c r="DD23">
        <f>HLOOKUP('Turbine DWP'!$B$11,'Turbine DWP calcs part 2'!$AD$9:$AG$59,'Turbine DWP calcs part 2'!$AH23,FALSE)*'Turbine DWP'!CG25</f>
        <v>0</v>
      </c>
      <c r="DE23">
        <f>HLOOKUP('Turbine DWP'!$B$11,'Turbine DWP calcs part 2'!$AD$9:$AG$59,'Turbine DWP calcs part 2'!$AH23,FALSE)*'Turbine DWP'!CH25</f>
        <v>0</v>
      </c>
      <c r="DF23">
        <f>HLOOKUP('Turbine DWP'!$B$11,'Turbine DWP calcs part 2'!$AD$9:$AG$59,'Turbine DWP calcs part 2'!$AH23,FALSE)*'Turbine DWP'!CI25</f>
        <v>0</v>
      </c>
      <c r="DG23">
        <f>HLOOKUP('Turbine DWP'!$B$11,'Turbine DWP calcs part 2'!$AD$9:$AG$59,'Turbine DWP calcs part 2'!$AH23,FALSE)*'Turbine DWP'!CJ25</f>
        <v>0</v>
      </c>
      <c r="DH23">
        <f>HLOOKUP('Turbine DWP'!$B$11,'Turbine DWP calcs part 2'!$AD$9:$AG$59,'Turbine DWP calcs part 2'!$AH23,FALSE)*'Turbine DWP'!CK25</f>
        <v>0</v>
      </c>
      <c r="DI23">
        <f>HLOOKUP('Turbine DWP'!$B$11,'Turbine DWP calcs part 2'!$AD$9:$AG$59,'Turbine DWP calcs part 2'!$AH23,FALSE)*'Turbine DWP'!CL25</f>
        <v>0</v>
      </c>
      <c r="DJ23">
        <f>HLOOKUP('Turbine DWP'!$B$11,'Turbine DWP calcs part 2'!$AD$9:$AG$59,'Turbine DWP calcs part 2'!$AH23,FALSE)*'Turbine DWP'!CM25</f>
        <v>0</v>
      </c>
      <c r="DK23">
        <f>HLOOKUP('Turbine DWP'!$B$11,'Turbine DWP calcs part 2'!$AD$9:$AG$59,'Turbine DWP calcs part 2'!$AH23,FALSE)*'Turbine DWP'!CN25</f>
        <v>0</v>
      </c>
      <c r="DL23">
        <f>HLOOKUP('Turbine DWP'!$B$11,'Turbine DWP calcs part 2'!$AD$9:$AG$59,'Turbine DWP calcs part 2'!$AH23,FALSE)*'Turbine DWP'!CO25</f>
        <v>0</v>
      </c>
      <c r="DM23">
        <f>HLOOKUP('Turbine DWP'!$B$11,'Turbine DWP calcs part 2'!$AD$9:$AG$59,'Turbine DWP calcs part 2'!$AH23,FALSE)*'Turbine DWP'!CP25</f>
        <v>0</v>
      </c>
      <c r="DN23">
        <f>HLOOKUP('Turbine DWP'!$B$11,'Turbine DWP calcs part 2'!$AD$9:$AG$59,'Turbine DWP calcs part 2'!$AH23,FALSE)*'Turbine DWP'!CQ25</f>
        <v>0</v>
      </c>
      <c r="DO23">
        <f>HLOOKUP('Turbine DWP'!$B$11,'Turbine DWP calcs part 2'!$AD$9:$AG$59,'Turbine DWP calcs part 2'!$AH23,FALSE)*'Turbine DWP'!CR25</f>
        <v>0</v>
      </c>
      <c r="DP23">
        <f>HLOOKUP('Turbine DWP'!$B$11,'Turbine DWP calcs part 2'!$AD$9:$AG$59,'Turbine DWP calcs part 2'!$AH23,FALSE)*'Turbine DWP'!CS25</f>
        <v>0</v>
      </c>
      <c r="DQ23">
        <f>HLOOKUP('Turbine DWP'!$B$11,'Turbine DWP calcs part 2'!$AD$9:$AG$59,'Turbine DWP calcs part 2'!$AH23,FALSE)*'Turbine DWP'!CT25</f>
        <v>0</v>
      </c>
      <c r="DR23">
        <f>HLOOKUP('Turbine DWP'!$B$11,'Turbine DWP calcs part 2'!$AD$9:$AG$59,'Turbine DWP calcs part 2'!$AH23,FALSE)*'Turbine DWP'!CU25</f>
        <v>0</v>
      </c>
      <c r="DS23">
        <f>HLOOKUP('Turbine DWP'!$B$11,'Turbine DWP calcs part 2'!$AD$9:$AG$59,'Turbine DWP calcs part 2'!$AH23,FALSE)*'Turbine DWP'!CV25</f>
        <v>0</v>
      </c>
      <c r="DT23">
        <f>HLOOKUP('Turbine DWP'!$B$11,'Turbine DWP calcs part 2'!$AD$9:$AG$59,'Turbine DWP calcs part 2'!$AH23,FALSE)*'Turbine DWP'!CW25</f>
        <v>0</v>
      </c>
      <c r="DU23">
        <f>HLOOKUP('Turbine DWP'!$B$11,'Turbine DWP calcs part 2'!$AD$9:$AG$59,'Turbine DWP calcs part 2'!$AH23,FALSE)*'Turbine DWP'!CX25</f>
        <v>0</v>
      </c>
      <c r="DV23">
        <f>HLOOKUP('Turbine DWP'!$B$11,'Turbine DWP calcs part 2'!$AD$9:$AG$59,'Turbine DWP calcs part 2'!$AH23,FALSE)*'Turbine DWP'!CY25</f>
        <v>0</v>
      </c>
      <c r="DW23">
        <f>HLOOKUP('Turbine DWP'!$B$11,'Turbine DWP calcs part 2'!$AD$9:$AG$59,'Turbine DWP calcs part 2'!$AH23,FALSE)*'Turbine DWP'!CZ25</f>
        <v>0</v>
      </c>
      <c r="DX23">
        <f>HLOOKUP('Turbine DWP'!$B$11,'Turbine DWP calcs part 2'!$AD$9:$AG$59,'Turbine DWP calcs part 2'!$AH23,FALSE)*'Turbine DWP'!DA25</f>
        <v>0</v>
      </c>
      <c r="DY23">
        <f>HLOOKUP('Turbine DWP'!$B$11,'Turbine DWP calcs part 2'!$AD$9:$AG$59,'Turbine DWP calcs part 2'!$AH23,FALSE)*'Turbine DWP'!DB25</f>
        <v>0</v>
      </c>
      <c r="DZ23">
        <f>HLOOKUP('Turbine DWP'!$B$11,'Turbine DWP calcs part 2'!$AD$9:$AG$59,'Turbine DWP calcs part 2'!$AH23,FALSE)*'Turbine DWP'!DC25</f>
        <v>0</v>
      </c>
      <c r="EA23">
        <f>HLOOKUP('Turbine DWP'!$B$11,'Turbine DWP calcs part 2'!$AD$9:$AG$59,'Turbine DWP calcs part 2'!$AH23,FALSE)*'Turbine DWP'!DD25</f>
        <v>0</v>
      </c>
      <c r="EB23">
        <f>HLOOKUP('Turbine DWP'!$B$11,'Turbine DWP calcs part 2'!$AD$9:$AG$59,'Turbine DWP calcs part 2'!$AH23,FALSE)*'Turbine DWP'!DE25</f>
        <v>0</v>
      </c>
      <c r="EC23">
        <f>HLOOKUP('Turbine DWP'!$B$11,'Turbine DWP calcs part 2'!$AD$9:$AG$59,'Turbine DWP calcs part 2'!$AH23,FALSE)*'Turbine DWP'!DF25</f>
        <v>0</v>
      </c>
      <c r="ED23">
        <f>HLOOKUP('Turbine DWP'!$B$11,'Turbine DWP calcs part 2'!$AD$9:$AG$59,'Turbine DWP calcs part 2'!$AH23,FALSE)*'Turbine DWP'!DG25</f>
        <v>0</v>
      </c>
    </row>
    <row r="24" spans="1:134" x14ac:dyDescent="0.25">
      <c r="A24" s="2" t="s">
        <v>96</v>
      </c>
      <c r="B24" s="2">
        <f t="shared" si="17"/>
        <v>72.5</v>
      </c>
      <c r="C24">
        <f>'Turbine DWP'!E26</f>
        <v>0</v>
      </c>
      <c r="D24">
        <f>'Turbine DWP'!G26</f>
        <v>0</v>
      </c>
      <c r="E24">
        <f>'Turbine DWP'!H26</f>
        <v>0</v>
      </c>
      <c r="F24">
        <f>'Turbine DWP'!I26</f>
        <v>0</v>
      </c>
      <c r="G24">
        <f>'Turbine DWP'!J26</f>
        <v>0</v>
      </c>
      <c r="H24">
        <f t="shared" si="0"/>
        <v>0</v>
      </c>
      <c r="I24" s="3">
        <v>3.2161718300000003E-2</v>
      </c>
      <c r="J24">
        <f>'Turbine DWP calcs part 1'!O20</f>
        <v>1.1420189200403996E-2</v>
      </c>
      <c r="K24">
        <f>'Turbine DWP calcs part 1'!P20</f>
        <v>3.3432805267998023E-2</v>
      </c>
      <c r="L24">
        <f>'Turbine DWP calcs part 1'!Q20</f>
        <v>2.9813754358498978E-2</v>
      </c>
      <c r="M24">
        <f>'Turbine DWP calcs part 1'!R20</f>
        <v>3.2161718301335962E-2</v>
      </c>
      <c r="N24">
        <f t="shared" si="11"/>
        <v>0</v>
      </c>
      <c r="O24">
        <f t="shared" si="1"/>
        <v>0</v>
      </c>
      <c r="P24">
        <f t="shared" si="1"/>
        <v>0</v>
      </c>
      <c r="Q24">
        <f t="shared" si="1"/>
        <v>0</v>
      </c>
      <c r="R24">
        <f t="shared" si="2"/>
        <v>0</v>
      </c>
      <c r="S24">
        <f t="shared" si="3"/>
        <v>0</v>
      </c>
      <c r="T24">
        <f t="shared" si="4"/>
        <v>0</v>
      </c>
      <c r="U24">
        <f t="shared" si="5"/>
        <v>0</v>
      </c>
      <c r="V24">
        <f t="shared" si="6"/>
        <v>0</v>
      </c>
      <c r="W24">
        <f t="shared" si="7"/>
        <v>0</v>
      </c>
      <c r="X24">
        <f t="shared" si="8"/>
        <v>0</v>
      </c>
      <c r="Y24">
        <f t="shared" si="9"/>
        <v>0</v>
      </c>
      <c r="Z24">
        <f t="shared" si="12"/>
        <v>0</v>
      </c>
      <c r="AA24">
        <f t="shared" si="10"/>
        <v>0</v>
      </c>
      <c r="AB24">
        <f t="shared" si="10"/>
        <v>0</v>
      </c>
      <c r="AC24">
        <f t="shared" si="10"/>
        <v>0</v>
      </c>
      <c r="AD24">
        <f t="shared" si="13"/>
        <v>0</v>
      </c>
      <c r="AE24">
        <f t="shared" si="14"/>
        <v>0</v>
      </c>
      <c r="AF24">
        <f t="shared" si="15"/>
        <v>0</v>
      </c>
      <c r="AG24">
        <f t="shared" si="16"/>
        <v>0</v>
      </c>
      <c r="AH24">
        <v>16</v>
      </c>
      <c r="AI24">
        <f>HLOOKUP('Turbine DWP'!$B$11,'Turbine DWP calcs part 2'!$AD$9:$AG$59,'Turbine DWP calcs part 2'!$AH24,FALSE)*'Turbine DWP'!L26</f>
        <v>0</v>
      </c>
      <c r="AJ24">
        <f>HLOOKUP('Turbine DWP'!$B$11,'Turbine DWP calcs part 2'!$AD$9:$AG$59,'Turbine DWP calcs part 2'!$AH24,FALSE)*'Turbine DWP'!M26</f>
        <v>0</v>
      </c>
      <c r="AK24">
        <f>HLOOKUP('Turbine DWP'!$B$11,'Turbine DWP calcs part 2'!$AD$9:$AG$59,'Turbine DWP calcs part 2'!$AH24,FALSE)*'Turbine DWP'!N26</f>
        <v>0</v>
      </c>
      <c r="AL24">
        <f>HLOOKUP('Turbine DWP'!$B$11,'Turbine DWP calcs part 2'!$AD$9:$AG$59,'Turbine DWP calcs part 2'!$AH24,FALSE)*'Turbine DWP'!O26</f>
        <v>0</v>
      </c>
      <c r="AM24">
        <f>HLOOKUP('Turbine DWP'!$B$11,'Turbine DWP calcs part 2'!$AD$9:$AG$59,'Turbine DWP calcs part 2'!$AH24,FALSE)*'Turbine DWP'!P26</f>
        <v>0</v>
      </c>
      <c r="AN24">
        <f>HLOOKUP('Turbine DWP'!$B$11,'Turbine DWP calcs part 2'!$AD$9:$AG$59,'Turbine DWP calcs part 2'!$AH24,FALSE)*'Turbine DWP'!Q26</f>
        <v>0</v>
      </c>
      <c r="AO24">
        <f>HLOOKUP('Turbine DWP'!$B$11,'Turbine DWP calcs part 2'!$AD$9:$AG$59,'Turbine DWP calcs part 2'!$AH24,FALSE)*'Turbine DWP'!R26</f>
        <v>0</v>
      </c>
      <c r="AP24">
        <f>HLOOKUP('Turbine DWP'!$B$11,'Turbine DWP calcs part 2'!$AD$9:$AG$59,'Turbine DWP calcs part 2'!$AH24,FALSE)*'Turbine DWP'!S26</f>
        <v>0</v>
      </c>
      <c r="AQ24">
        <f>HLOOKUP('Turbine DWP'!$B$11,'Turbine DWP calcs part 2'!$AD$9:$AG$59,'Turbine DWP calcs part 2'!$AH24,FALSE)*'Turbine DWP'!T26</f>
        <v>0</v>
      </c>
      <c r="AR24">
        <f>HLOOKUP('Turbine DWP'!$B$11,'Turbine DWP calcs part 2'!$AD$9:$AG$59,'Turbine DWP calcs part 2'!$AH24,FALSE)*'Turbine DWP'!U26</f>
        <v>0</v>
      </c>
      <c r="AS24">
        <f>HLOOKUP('Turbine DWP'!$B$11,'Turbine DWP calcs part 2'!$AD$9:$AG$59,'Turbine DWP calcs part 2'!$AH24,FALSE)*'Turbine DWP'!V26</f>
        <v>0</v>
      </c>
      <c r="AT24">
        <f>HLOOKUP('Turbine DWP'!$B$11,'Turbine DWP calcs part 2'!$AD$9:$AG$59,'Turbine DWP calcs part 2'!$AH24,FALSE)*'Turbine DWP'!W26</f>
        <v>0</v>
      </c>
      <c r="AU24">
        <f>HLOOKUP('Turbine DWP'!$B$11,'Turbine DWP calcs part 2'!$AD$9:$AG$59,'Turbine DWP calcs part 2'!$AH24,FALSE)*'Turbine DWP'!X26</f>
        <v>0</v>
      </c>
      <c r="AV24">
        <f>HLOOKUP('Turbine DWP'!$B$11,'Turbine DWP calcs part 2'!$AD$9:$AG$59,'Turbine DWP calcs part 2'!$AH24,FALSE)*'Turbine DWP'!Y26</f>
        <v>0</v>
      </c>
      <c r="AW24">
        <f>HLOOKUP('Turbine DWP'!$B$11,'Turbine DWP calcs part 2'!$AD$9:$AG$59,'Turbine DWP calcs part 2'!$AH24,FALSE)*'Turbine DWP'!Z26</f>
        <v>0</v>
      </c>
      <c r="AX24">
        <f>HLOOKUP('Turbine DWP'!$B$11,'Turbine DWP calcs part 2'!$AD$9:$AG$59,'Turbine DWP calcs part 2'!$AH24,FALSE)*'Turbine DWP'!AA26</f>
        <v>0</v>
      </c>
      <c r="AY24">
        <f>HLOOKUP('Turbine DWP'!$B$11,'Turbine DWP calcs part 2'!$AD$9:$AG$59,'Turbine DWP calcs part 2'!$AH24,FALSE)*'Turbine DWP'!AB26</f>
        <v>0</v>
      </c>
      <c r="AZ24">
        <f>HLOOKUP('Turbine DWP'!$B$11,'Turbine DWP calcs part 2'!$AD$9:$AG$59,'Turbine DWP calcs part 2'!$AH24,FALSE)*'Turbine DWP'!AC26</f>
        <v>0</v>
      </c>
      <c r="BA24">
        <f>HLOOKUP('Turbine DWP'!$B$11,'Turbine DWP calcs part 2'!$AD$9:$AG$59,'Turbine DWP calcs part 2'!$AH24,FALSE)*'Turbine DWP'!AD26</f>
        <v>0</v>
      </c>
      <c r="BB24">
        <f>HLOOKUP('Turbine DWP'!$B$11,'Turbine DWP calcs part 2'!$AD$9:$AG$59,'Turbine DWP calcs part 2'!$AH24,FALSE)*'Turbine DWP'!AE26</f>
        <v>0</v>
      </c>
      <c r="BC24">
        <f>HLOOKUP('Turbine DWP'!$B$11,'Turbine DWP calcs part 2'!$AD$9:$AG$59,'Turbine DWP calcs part 2'!$AH24,FALSE)*'Turbine DWP'!AF26</f>
        <v>0</v>
      </c>
      <c r="BD24">
        <f>HLOOKUP('Turbine DWP'!$B$11,'Turbine DWP calcs part 2'!$AD$9:$AG$59,'Turbine DWP calcs part 2'!$AH24,FALSE)*'Turbine DWP'!AG26</f>
        <v>0</v>
      </c>
      <c r="BE24">
        <f>HLOOKUP('Turbine DWP'!$B$11,'Turbine DWP calcs part 2'!$AD$9:$AG$59,'Turbine DWP calcs part 2'!$AH24,FALSE)*'Turbine DWP'!AH26</f>
        <v>0</v>
      </c>
      <c r="BF24">
        <f>HLOOKUP('Turbine DWP'!$B$11,'Turbine DWP calcs part 2'!$AD$9:$AG$59,'Turbine DWP calcs part 2'!$AH24,FALSE)*'Turbine DWP'!AI26</f>
        <v>0</v>
      </c>
      <c r="BG24">
        <f>HLOOKUP('Turbine DWP'!$B$11,'Turbine DWP calcs part 2'!$AD$9:$AG$59,'Turbine DWP calcs part 2'!$AH24,FALSE)*'Turbine DWP'!AJ26</f>
        <v>0</v>
      </c>
      <c r="BH24">
        <f>HLOOKUP('Turbine DWP'!$B$11,'Turbine DWP calcs part 2'!$AD$9:$AG$59,'Turbine DWP calcs part 2'!$AH24,FALSE)*'Turbine DWP'!AK26</f>
        <v>0</v>
      </c>
      <c r="BI24">
        <f>HLOOKUP('Turbine DWP'!$B$11,'Turbine DWP calcs part 2'!$AD$9:$AG$59,'Turbine DWP calcs part 2'!$AH24,FALSE)*'Turbine DWP'!AL26</f>
        <v>0</v>
      </c>
      <c r="BJ24">
        <f>HLOOKUP('Turbine DWP'!$B$11,'Turbine DWP calcs part 2'!$AD$9:$AG$59,'Turbine DWP calcs part 2'!$AH24,FALSE)*'Turbine DWP'!AM26</f>
        <v>0</v>
      </c>
      <c r="BK24">
        <f>HLOOKUP('Turbine DWP'!$B$11,'Turbine DWP calcs part 2'!$AD$9:$AG$59,'Turbine DWP calcs part 2'!$AH24,FALSE)*'Turbine DWP'!AN26</f>
        <v>0</v>
      </c>
      <c r="BL24">
        <f>HLOOKUP('Turbine DWP'!$B$11,'Turbine DWP calcs part 2'!$AD$9:$AG$59,'Turbine DWP calcs part 2'!$AH24,FALSE)*'Turbine DWP'!AO26</f>
        <v>0</v>
      </c>
      <c r="BM24">
        <f>HLOOKUP('Turbine DWP'!$B$11,'Turbine DWP calcs part 2'!$AD$9:$AG$59,'Turbine DWP calcs part 2'!$AH24,FALSE)*'Turbine DWP'!AP26</f>
        <v>0</v>
      </c>
      <c r="BN24">
        <f>HLOOKUP('Turbine DWP'!$B$11,'Turbine DWP calcs part 2'!$AD$9:$AG$59,'Turbine DWP calcs part 2'!$AH24,FALSE)*'Turbine DWP'!AQ26</f>
        <v>0</v>
      </c>
      <c r="BO24">
        <f>HLOOKUP('Turbine DWP'!$B$11,'Turbine DWP calcs part 2'!$AD$9:$AG$59,'Turbine DWP calcs part 2'!$AH24,FALSE)*'Turbine DWP'!AR26</f>
        <v>0</v>
      </c>
      <c r="BP24">
        <f>HLOOKUP('Turbine DWP'!$B$11,'Turbine DWP calcs part 2'!$AD$9:$AG$59,'Turbine DWP calcs part 2'!$AH24,FALSE)*'Turbine DWP'!AS26</f>
        <v>0</v>
      </c>
      <c r="BQ24">
        <f>HLOOKUP('Turbine DWP'!$B$11,'Turbine DWP calcs part 2'!$AD$9:$AG$59,'Turbine DWP calcs part 2'!$AH24,FALSE)*'Turbine DWP'!AT26</f>
        <v>0</v>
      </c>
      <c r="BR24">
        <f>HLOOKUP('Turbine DWP'!$B$11,'Turbine DWP calcs part 2'!$AD$9:$AG$59,'Turbine DWP calcs part 2'!$AH24,FALSE)*'Turbine DWP'!AU26</f>
        <v>0</v>
      </c>
      <c r="BS24">
        <f>HLOOKUP('Turbine DWP'!$B$11,'Turbine DWP calcs part 2'!$AD$9:$AG$59,'Turbine DWP calcs part 2'!$AH24,FALSE)*'Turbine DWP'!AV26</f>
        <v>0</v>
      </c>
      <c r="BT24">
        <f>HLOOKUP('Turbine DWP'!$B$11,'Turbine DWP calcs part 2'!$AD$9:$AG$59,'Turbine DWP calcs part 2'!$AH24,FALSE)*'Turbine DWP'!AW26</f>
        <v>0</v>
      </c>
      <c r="BU24">
        <f>HLOOKUP('Turbine DWP'!$B$11,'Turbine DWP calcs part 2'!$AD$9:$AG$59,'Turbine DWP calcs part 2'!$AH24,FALSE)*'Turbine DWP'!AX26</f>
        <v>0</v>
      </c>
      <c r="BV24">
        <f>HLOOKUP('Turbine DWP'!$B$11,'Turbine DWP calcs part 2'!$AD$9:$AG$59,'Turbine DWP calcs part 2'!$AH24,FALSE)*'Turbine DWP'!AY26</f>
        <v>0</v>
      </c>
      <c r="BW24">
        <f>HLOOKUP('Turbine DWP'!$B$11,'Turbine DWP calcs part 2'!$AD$9:$AG$59,'Turbine DWP calcs part 2'!$AH24,FALSE)*'Turbine DWP'!AZ26</f>
        <v>0</v>
      </c>
      <c r="BX24">
        <f>HLOOKUP('Turbine DWP'!$B$11,'Turbine DWP calcs part 2'!$AD$9:$AG$59,'Turbine DWP calcs part 2'!$AH24,FALSE)*'Turbine DWP'!BA26</f>
        <v>0</v>
      </c>
      <c r="BY24">
        <f>HLOOKUP('Turbine DWP'!$B$11,'Turbine DWP calcs part 2'!$AD$9:$AG$59,'Turbine DWP calcs part 2'!$AH24,FALSE)*'Turbine DWP'!BB26</f>
        <v>0</v>
      </c>
      <c r="BZ24">
        <f>HLOOKUP('Turbine DWP'!$B$11,'Turbine DWP calcs part 2'!$AD$9:$AG$59,'Turbine DWP calcs part 2'!$AH24,FALSE)*'Turbine DWP'!BC26</f>
        <v>0</v>
      </c>
      <c r="CA24">
        <f>HLOOKUP('Turbine DWP'!$B$11,'Turbine DWP calcs part 2'!$AD$9:$AG$59,'Turbine DWP calcs part 2'!$AH24,FALSE)*'Turbine DWP'!BD26</f>
        <v>0</v>
      </c>
      <c r="CB24">
        <f>HLOOKUP('Turbine DWP'!$B$11,'Turbine DWP calcs part 2'!$AD$9:$AG$59,'Turbine DWP calcs part 2'!$AH24,FALSE)*'Turbine DWP'!BE26</f>
        <v>0</v>
      </c>
      <c r="CC24">
        <f>HLOOKUP('Turbine DWP'!$B$11,'Turbine DWP calcs part 2'!$AD$9:$AG$59,'Turbine DWP calcs part 2'!$AH24,FALSE)*'Turbine DWP'!BF26</f>
        <v>0</v>
      </c>
      <c r="CD24">
        <f>HLOOKUP('Turbine DWP'!$B$11,'Turbine DWP calcs part 2'!$AD$9:$AG$59,'Turbine DWP calcs part 2'!$AH24,FALSE)*'Turbine DWP'!BG26</f>
        <v>0</v>
      </c>
      <c r="CE24">
        <f>HLOOKUP('Turbine DWP'!$B$11,'Turbine DWP calcs part 2'!$AD$9:$AG$59,'Turbine DWP calcs part 2'!$AH24,FALSE)*'Turbine DWP'!BH26</f>
        <v>0</v>
      </c>
      <c r="CF24">
        <f>HLOOKUP('Turbine DWP'!$B$11,'Turbine DWP calcs part 2'!$AD$9:$AG$59,'Turbine DWP calcs part 2'!$AH24,FALSE)*'Turbine DWP'!BI26</f>
        <v>0</v>
      </c>
      <c r="CG24">
        <f>HLOOKUP('Turbine DWP'!$B$11,'Turbine DWP calcs part 2'!$AD$9:$AG$59,'Turbine DWP calcs part 2'!$AH24,FALSE)*'Turbine DWP'!BJ26</f>
        <v>0</v>
      </c>
      <c r="CH24">
        <f>HLOOKUP('Turbine DWP'!$B$11,'Turbine DWP calcs part 2'!$AD$9:$AG$59,'Turbine DWP calcs part 2'!$AH24,FALSE)*'Turbine DWP'!BK26</f>
        <v>0</v>
      </c>
      <c r="CI24">
        <f>HLOOKUP('Turbine DWP'!$B$11,'Turbine DWP calcs part 2'!$AD$9:$AG$59,'Turbine DWP calcs part 2'!$AH24,FALSE)*'Turbine DWP'!BL26</f>
        <v>0</v>
      </c>
      <c r="CJ24">
        <f>HLOOKUP('Turbine DWP'!$B$11,'Turbine DWP calcs part 2'!$AD$9:$AG$59,'Turbine DWP calcs part 2'!$AH24,FALSE)*'Turbine DWP'!BM26</f>
        <v>0</v>
      </c>
      <c r="CK24">
        <f>HLOOKUP('Turbine DWP'!$B$11,'Turbine DWP calcs part 2'!$AD$9:$AG$59,'Turbine DWP calcs part 2'!$AH24,FALSE)*'Turbine DWP'!BN26</f>
        <v>0</v>
      </c>
      <c r="CL24">
        <f>HLOOKUP('Turbine DWP'!$B$11,'Turbine DWP calcs part 2'!$AD$9:$AG$59,'Turbine DWP calcs part 2'!$AH24,FALSE)*'Turbine DWP'!BO26</f>
        <v>0</v>
      </c>
      <c r="CM24">
        <f>HLOOKUP('Turbine DWP'!$B$11,'Turbine DWP calcs part 2'!$AD$9:$AG$59,'Turbine DWP calcs part 2'!$AH24,FALSE)*'Turbine DWP'!BP26</f>
        <v>0</v>
      </c>
      <c r="CN24">
        <f>HLOOKUP('Turbine DWP'!$B$11,'Turbine DWP calcs part 2'!$AD$9:$AG$59,'Turbine DWP calcs part 2'!$AH24,FALSE)*'Turbine DWP'!BQ26</f>
        <v>0</v>
      </c>
      <c r="CO24">
        <f>HLOOKUP('Turbine DWP'!$B$11,'Turbine DWP calcs part 2'!$AD$9:$AG$59,'Turbine DWP calcs part 2'!$AH24,FALSE)*'Turbine DWP'!BR26</f>
        <v>0</v>
      </c>
      <c r="CP24">
        <f>HLOOKUP('Turbine DWP'!$B$11,'Turbine DWP calcs part 2'!$AD$9:$AG$59,'Turbine DWP calcs part 2'!$AH24,FALSE)*'Turbine DWP'!BS26</f>
        <v>0</v>
      </c>
      <c r="CQ24">
        <f>HLOOKUP('Turbine DWP'!$B$11,'Turbine DWP calcs part 2'!$AD$9:$AG$59,'Turbine DWP calcs part 2'!$AH24,FALSE)*'Turbine DWP'!BT26</f>
        <v>0</v>
      </c>
      <c r="CR24">
        <f>HLOOKUP('Turbine DWP'!$B$11,'Turbine DWP calcs part 2'!$AD$9:$AG$59,'Turbine DWP calcs part 2'!$AH24,FALSE)*'Turbine DWP'!BU26</f>
        <v>0</v>
      </c>
      <c r="CS24">
        <f>HLOOKUP('Turbine DWP'!$B$11,'Turbine DWP calcs part 2'!$AD$9:$AG$59,'Turbine DWP calcs part 2'!$AH24,FALSE)*'Turbine DWP'!BV26</f>
        <v>0</v>
      </c>
      <c r="CT24">
        <f>HLOOKUP('Turbine DWP'!$B$11,'Turbine DWP calcs part 2'!$AD$9:$AG$59,'Turbine DWP calcs part 2'!$AH24,FALSE)*'Turbine DWP'!BW26</f>
        <v>0</v>
      </c>
      <c r="CU24">
        <f>HLOOKUP('Turbine DWP'!$B$11,'Turbine DWP calcs part 2'!$AD$9:$AG$59,'Turbine DWP calcs part 2'!$AH24,FALSE)*'Turbine DWP'!BX26</f>
        <v>0</v>
      </c>
      <c r="CV24">
        <f>HLOOKUP('Turbine DWP'!$B$11,'Turbine DWP calcs part 2'!$AD$9:$AG$59,'Turbine DWP calcs part 2'!$AH24,FALSE)*'Turbine DWP'!BY26</f>
        <v>0</v>
      </c>
      <c r="CW24">
        <f>HLOOKUP('Turbine DWP'!$B$11,'Turbine DWP calcs part 2'!$AD$9:$AG$59,'Turbine DWP calcs part 2'!$AH24,FALSE)*'Turbine DWP'!BZ26</f>
        <v>0</v>
      </c>
      <c r="CX24">
        <f>HLOOKUP('Turbine DWP'!$B$11,'Turbine DWP calcs part 2'!$AD$9:$AG$59,'Turbine DWP calcs part 2'!$AH24,FALSE)*'Turbine DWP'!CA26</f>
        <v>0</v>
      </c>
      <c r="CY24">
        <f>HLOOKUP('Turbine DWP'!$B$11,'Turbine DWP calcs part 2'!$AD$9:$AG$59,'Turbine DWP calcs part 2'!$AH24,FALSE)*'Turbine DWP'!CB26</f>
        <v>0</v>
      </c>
      <c r="CZ24">
        <f>HLOOKUP('Turbine DWP'!$B$11,'Turbine DWP calcs part 2'!$AD$9:$AG$59,'Turbine DWP calcs part 2'!$AH24,FALSE)*'Turbine DWP'!CC26</f>
        <v>0</v>
      </c>
      <c r="DA24">
        <f>HLOOKUP('Turbine DWP'!$B$11,'Turbine DWP calcs part 2'!$AD$9:$AG$59,'Turbine DWP calcs part 2'!$AH24,FALSE)*'Turbine DWP'!CD26</f>
        <v>0</v>
      </c>
      <c r="DB24">
        <f>HLOOKUP('Turbine DWP'!$B$11,'Turbine DWP calcs part 2'!$AD$9:$AG$59,'Turbine DWP calcs part 2'!$AH24,FALSE)*'Turbine DWP'!CE26</f>
        <v>0</v>
      </c>
      <c r="DC24">
        <f>HLOOKUP('Turbine DWP'!$B$11,'Turbine DWP calcs part 2'!$AD$9:$AG$59,'Turbine DWP calcs part 2'!$AH24,FALSE)*'Turbine DWP'!CF26</f>
        <v>0</v>
      </c>
      <c r="DD24">
        <f>HLOOKUP('Turbine DWP'!$B$11,'Turbine DWP calcs part 2'!$AD$9:$AG$59,'Turbine DWP calcs part 2'!$AH24,FALSE)*'Turbine DWP'!CG26</f>
        <v>0</v>
      </c>
      <c r="DE24">
        <f>HLOOKUP('Turbine DWP'!$B$11,'Turbine DWP calcs part 2'!$AD$9:$AG$59,'Turbine DWP calcs part 2'!$AH24,FALSE)*'Turbine DWP'!CH26</f>
        <v>0</v>
      </c>
      <c r="DF24">
        <f>HLOOKUP('Turbine DWP'!$B$11,'Turbine DWP calcs part 2'!$AD$9:$AG$59,'Turbine DWP calcs part 2'!$AH24,FALSE)*'Turbine DWP'!CI26</f>
        <v>0</v>
      </c>
      <c r="DG24">
        <f>HLOOKUP('Turbine DWP'!$B$11,'Turbine DWP calcs part 2'!$AD$9:$AG$59,'Turbine DWP calcs part 2'!$AH24,FALSE)*'Turbine DWP'!CJ26</f>
        <v>0</v>
      </c>
      <c r="DH24">
        <f>HLOOKUP('Turbine DWP'!$B$11,'Turbine DWP calcs part 2'!$AD$9:$AG$59,'Turbine DWP calcs part 2'!$AH24,FALSE)*'Turbine DWP'!CK26</f>
        <v>0</v>
      </c>
      <c r="DI24">
        <f>HLOOKUP('Turbine DWP'!$B$11,'Turbine DWP calcs part 2'!$AD$9:$AG$59,'Turbine DWP calcs part 2'!$AH24,FALSE)*'Turbine DWP'!CL26</f>
        <v>0</v>
      </c>
      <c r="DJ24">
        <f>HLOOKUP('Turbine DWP'!$B$11,'Turbine DWP calcs part 2'!$AD$9:$AG$59,'Turbine DWP calcs part 2'!$AH24,FALSE)*'Turbine DWP'!CM26</f>
        <v>0</v>
      </c>
      <c r="DK24">
        <f>HLOOKUP('Turbine DWP'!$B$11,'Turbine DWP calcs part 2'!$AD$9:$AG$59,'Turbine DWP calcs part 2'!$AH24,FALSE)*'Turbine DWP'!CN26</f>
        <v>0</v>
      </c>
      <c r="DL24">
        <f>HLOOKUP('Turbine DWP'!$B$11,'Turbine DWP calcs part 2'!$AD$9:$AG$59,'Turbine DWP calcs part 2'!$AH24,FALSE)*'Turbine DWP'!CO26</f>
        <v>0</v>
      </c>
      <c r="DM24">
        <f>HLOOKUP('Turbine DWP'!$B$11,'Turbine DWP calcs part 2'!$AD$9:$AG$59,'Turbine DWP calcs part 2'!$AH24,FALSE)*'Turbine DWP'!CP26</f>
        <v>0</v>
      </c>
      <c r="DN24">
        <f>HLOOKUP('Turbine DWP'!$B$11,'Turbine DWP calcs part 2'!$AD$9:$AG$59,'Turbine DWP calcs part 2'!$AH24,FALSE)*'Turbine DWP'!CQ26</f>
        <v>0</v>
      </c>
      <c r="DO24">
        <f>HLOOKUP('Turbine DWP'!$B$11,'Turbine DWP calcs part 2'!$AD$9:$AG$59,'Turbine DWP calcs part 2'!$AH24,FALSE)*'Turbine DWP'!CR26</f>
        <v>0</v>
      </c>
      <c r="DP24">
        <f>HLOOKUP('Turbine DWP'!$B$11,'Turbine DWP calcs part 2'!$AD$9:$AG$59,'Turbine DWP calcs part 2'!$AH24,FALSE)*'Turbine DWP'!CS26</f>
        <v>0</v>
      </c>
      <c r="DQ24">
        <f>HLOOKUP('Turbine DWP'!$B$11,'Turbine DWP calcs part 2'!$AD$9:$AG$59,'Turbine DWP calcs part 2'!$AH24,FALSE)*'Turbine DWP'!CT26</f>
        <v>0</v>
      </c>
      <c r="DR24">
        <f>HLOOKUP('Turbine DWP'!$B$11,'Turbine DWP calcs part 2'!$AD$9:$AG$59,'Turbine DWP calcs part 2'!$AH24,FALSE)*'Turbine DWP'!CU26</f>
        <v>0</v>
      </c>
      <c r="DS24">
        <f>HLOOKUP('Turbine DWP'!$B$11,'Turbine DWP calcs part 2'!$AD$9:$AG$59,'Turbine DWP calcs part 2'!$AH24,FALSE)*'Turbine DWP'!CV26</f>
        <v>0</v>
      </c>
      <c r="DT24">
        <f>HLOOKUP('Turbine DWP'!$B$11,'Turbine DWP calcs part 2'!$AD$9:$AG$59,'Turbine DWP calcs part 2'!$AH24,FALSE)*'Turbine DWP'!CW26</f>
        <v>0</v>
      </c>
      <c r="DU24">
        <f>HLOOKUP('Turbine DWP'!$B$11,'Turbine DWP calcs part 2'!$AD$9:$AG$59,'Turbine DWP calcs part 2'!$AH24,FALSE)*'Turbine DWP'!CX26</f>
        <v>0</v>
      </c>
      <c r="DV24">
        <f>HLOOKUP('Turbine DWP'!$B$11,'Turbine DWP calcs part 2'!$AD$9:$AG$59,'Turbine DWP calcs part 2'!$AH24,FALSE)*'Turbine DWP'!CY26</f>
        <v>0</v>
      </c>
      <c r="DW24">
        <f>HLOOKUP('Turbine DWP'!$B$11,'Turbine DWP calcs part 2'!$AD$9:$AG$59,'Turbine DWP calcs part 2'!$AH24,FALSE)*'Turbine DWP'!CZ26</f>
        <v>0</v>
      </c>
      <c r="DX24">
        <f>HLOOKUP('Turbine DWP'!$B$11,'Turbine DWP calcs part 2'!$AD$9:$AG$59,'Turbine DWP calcs part 2'!$AH24,FALSE)*'Turbine DWP'!DA26</f>
        <v>0</v>
      </c>
      <c r="DY24">
        <f>HLOOKUP('Turbine DWP'!$B$11,'Turbine DWP calcs part 2'!$AD$9:$AG$59,'Turbine DWP calcs part 2'!$AH24,FALSE)*'Turbine DWP'!DB26</f>
        <v>0</v>
      </c>
      <c r="DZ24">
        <f>HLOOKUP('Turbine DWP'!$B$11,'Turbine DWP calcs part 2'!$AD$9:$AG$59,'Turbine DWP calcs part 2'!$AH24,FALSE)*'Turbine DWP'!DC26</f>
        <v>0</v>
      </c>
      <c r="EA24">
        <f>HLOOKUP('Turbine DWP'!$B$11,'Turbine DWP calcs part 2'!$AD$9:$AG$59,'Turbine DWP calcs part 2'!$AH24,FALSE)*'Turbine DWP'!DD26</f>
        <v>0</v>
      </c>
      <c r="EB24">
        <f>HLOOKUP('Turbine DWP'!$B$11,'Turbine DWP calcs part 2'!$AD$9:$AG$59,'Turbine DWP calcs part 2'!$AH24,FALSE)*'Turbine DWP'!DE26</f>
        <v>0</v>
      </c>
      <c r="EC24">
        <f>HLOOKUP('Turbine DWP'!$B$11,'Turbine DWP calcs part 2'!$AD$9:$AG$59,'Turbine DWP calcs part 2'!$AH24,FALSE)*'Turbine DWP'!DF26</f>
        <v>0</v>
      </c>
      <c r="ED24">
        <f>HLOOKUP('Turbine DWP'!$B$11,'Turbine DWP calcs part 2'!$AD$9:$AG$59,'Turbine DWP calcs part 2'!$AH24,FALSE)*'Turbine DWP'!DG26</f>
        <v>0</v>
      </c>
    </row>
    <row r="25" spans="1:134" x14ac:dyDescent="0.25">
      <c r="A25" s="2" t="s">
        <v>95</v>
      </c>
      <c r="B25" s="2">
        <f t="shared" si="17"/>
        <v>77.5</v>
      </c>
      <c r="C25">
        <f>'Turbine DWP'!E27</f>
        <v>0</v>
      </c>
      <c r="D25">
        <f>'Turbine DWP'!G27</f>
        <v>0</v>
      </c>
      <c r="E25">
        <f>'Turbine DWP'!H27</f>
        <v>0</v>
      </c>
      <c r="F25">
        <f>'Turbine DWP'!I27</f>
        <v>0</v>
      </c>
      <c r="G25">
        <f>'Turbine DWP'!J27</f>
        <v>0</v>
      </c>
      <c r="H25">
        <f t="shared" si="0"/>
        <v>0</v>
      </c>
      <c r="I25" s="3">
        <v>2.5429944900000001E-2</v>
      </c>
      <c r="J25">
        <f>'Turbine DWP calcs part 1'!O21</f>
        <v>7.8476335356270077E-3</v>
      </c>
      <c r="K25">
        <f>'Turbine DWP calcs part 1'!P21</f>
        <v>2.9550501567176923E-2</v>
      </c>
      <c r="L25">
        <f>'Turbine DWP calcs part 1'!Q21</f>
        <v>3.1944077839584972E-2</v>
      </c>
      <c r="M25">
        <f>'Turbine DWP calcs part 1'!R21</f>
        <v>2.5429944854112985E-2</v>
      </c>
      <c r="N25">
        <f t="shared" si="11"/>
        <v>0</v>
      </c>
      <c r="O25">
        <f t="shared" si="1"/>
        <v>0</v>
      </c>
      <c r="P25">
        <f t="shared" si="1"/>
        <v>0</v>
      </c>
      <c r="Q25">
        <f t="shared" si="1"/>
        <v>0</v>
      </c>
      <c r="R25">
        <f t="shared" si="2"/>
        <v>0</v>
      </c>
      <c r="S25">
        <f t="shared" si="3"/>
        <v>0</v>
      </c>
      <c r="T25">
        <f t="shared" si="4"/>
        <v>0</v>
      </c>
      <c r="U25">
        <f t="shared" si="5"/>
        <v>0</v>
      </c>
      <c r="V25">
        <f t="shared" si="6"/>
        <v>0</v>
      </c>
      <c r="W25">
        <f t="shared" si="7"/>
        <v>0</v>
      </c>
      <c r="X25">
        <f t="shared" si="8"/>
        <v>0</v>
      </c>
      <c r="Y25">
        <f t="shared" si="9"/>
        <v>0</v>
      </c>
      <c r="Z25">
        <f t="shared" si="12"/>
        <v>0</v>
      </c>
      <c r="AA25">
        <f t="shared" si="10"/>
        <v>0</v>
      </c>
      <c r="AB25">
        <f t="shared" si="10"/>
        <v>0</v>
      </c>
      <c r="AC25">
        <f t="shared" si="10"/>
        <v>0</v>
      </c>
      <c r="AD25">
        <f t="shared" si="13"/>
        <v>0</v>
      </c>
      <c r="AE25">
        <f t="shared" si="14"/>
        <v>0</v>
      </c>
      <c r="AF25">
        <f t="shared" si="15"/>
        <v>0</v>
      </c>
      <c r="AG25">
        <f t="shared" si="16"/>
        <v>0</v>
      </c>
      <c r="AH25">
        <v>17</v>
      </c>
      <c r="AI25">
        <f>HLOOKUP('Turbine DWP'!$B$11,'Turbine DWP calcs part 2'!$AD$9:$AG$59,'Turbine DWP calcs part 2'!$AH25,FALSE)*'Turbine DWP'!L27</f>
        <v>0</v>
      </c>
      <c r="AJ25">
        <f>HLOOKUP('Turbine DWP'!$B$11,'Turbine DWP calcs part 2'!$AD$9:$AG$59,'Turbine DWP calcs part 2'!$AH25,FALSE)*'Turbine DWP'!M27</f>
        <v>0</v>
      </c>
      <c r="AK25">
        <f>HLOOKUP('Turbine DWP'!$B$11,'Turbine DWP calcs part 2'!$AD$9:$AG$59,'Turbine DWP calcs part 2'!$AH25,FALSE)*'Turbine DWP'!N27</f>
        <v>0</v>
      </c>
      <c r="AL25">
        <f>HLOOKUP('Turbine DWP'!$B$11,'Turbine DWP calcs part 2'!$AD$9:$AG$59,'Turbine DWP calcs part 2'!$AH25,FALSE)*'Turbine DWP'!O27</f>
        <v>0</v>
      </c>
      <c r="AM25">
        <f>HLOOKUP('Turbine DWP'!$B$11,'Turbine DWP calcs part 2'!$AD$9:$AG$59,'Turbine DWP calcs part 2'!$AH25,FALSE)*'Turbine DWP'!P27</f>
        <v>0</v>
      </c>
      <c r="AN25">
        <f>HLOOKUP('Turbine DWP'!$B$11,'Turbine DWP calcs part 2'!$AD$9:$AG$59,'Turbine DWP calcs part 2'!$AH25,FALSE)*'Turbine DWP'!Q27</f>
        <v>0</v>
      </c>
      <c r="AO25">
        <f>HLOOKUP('Turbine DWP'!$B$11,'Turbine DWP calcs part 2'!$AD$9:$AG$59,'Turbine DWP calcs part 2'!$AH25,FALSE)*'Turbine DWP'!R27</f>
        <v>0</v>
      </c>
      <c r="AP25">
        <f>HLOOKUP('Turbine DWP'!$B$11,'Turbine DWP calcs part 2'!$AD$9:$AG$59,'Turbine DWP calcs part 2'!$AH25,FALSE)*'Turbine DWP'!S27</f>
        <v>0</v>
      </c>
      <c r="AQ25">
        <f>HLOOKUP('Turbine DWP'!$B$11,'Turbine DWP calcs part 2'!$AD$9:$AG$59,'Turbine DWP calcs part 2'!$AH25,FALSE)*'Turbine DWP'!T27</f>
        <v>0</v>
      </c>
      <c r="AR25">
        <f>HLOOKUP('Turbine DWP'!$B$11,'Turbine DWP calcs part 2'!$AD$9:$AG$59,'Turbine DWP calcs part 2'!$AH25,FALSE)*'Turbine DWP'!U27</f>
        <v>0</v>
      </c>
      <c r="AS25">
        <f>HLOOKUP('Turbine DWP'!$B$11,'Turbine DWP calcs part 2'!$AD$9:$AG$59,'Turbine DWP calcs part 2'!$AH25,FALSE)*'Turbine DWP'!V27</f>
        <v>0</v>
      </c>
      <c r="AT25">
        <f>HLOOKUP('Turbine DWP'!$B$11,'Turbine DWP calcs part 2'!$AD$9:$AG$59,'Turbine DWP calcs part 2'!$AH25,FALSE)*'Turbine DWP'!W27</f>
        <v>0</v>
      </c>
      <c r="AU25">
        <f>HLOOKUP('Turbine DWP'!$B$11,'Turbine DWP calcs part 2'!$AD$9:$AG$59,'Turbine DWP calcs part 2'!$AH25,FALSE)*'Turbine DWP'!X27</f>
        <v>0</v>
      </c>
      <c r="AV25">
        <f>HLOOKUP('Turbine DWP'!$B$11,'Turbine DWP calcs part 2'!$AD$9:$AG$59,'Turbine DWP calcs part 2'!$AH25,FALSE)*'Turbine DWP'!Y27</f>
        <v>0</v>
      </c>
      <c r="AW25">
        <f>HLOOKUP('Turbine DWP'!$B$11,'Turbine DWP calcs part 2'!$AD$9:$AG$59,'Turbine DWP calcs part 2'!$AH25,FALSE)*'Turbine DWP'!Z27</f>
        <v>0</v>
      </c>
      <c r="AX25">
        <f>HLOOKUP('Turbine DWP'!$B$11,'Turbine DWP calcs part 2'!$AD$9:$AG$59,'Turbine DWP calcs part 2'!$AH25,FALSE)*'Turbine DWP'!AA27</f>
        <v>0</v>
      </c>
      <c r="AY25">
        <f>HLOOKUP('Turbine DWP'!$B$11,'Turbine DWP calcs part 2'!$AD$9:$AG$59,'Turbine DWP calcs part 2'!$AH25,FALSE)*'Turbine DWP'!AB27</f>
        <v>0</v>
      </c>
      <c r="AZ25">
        <f>HLOOKUP('Turbine DWP'!$B$11,'Turbine DWP calcs part 2'!$AD$9:$AG$59,'Turbine DWP calcs part 2'!$AH25,FALSE)*'Turbine DWP'!AC27</f>
        <v>0</v>
      </c>
      <c r="BA25">
        <f>HLOOKUP('Turbine DWP'!$B$11,'Turbine DWP calcs part 2'!$AD$9:$AG$59,'Turbine DWP calcs part 2'!$AH25,FALSE)*'Turbine DWP'!AD27</f>
        <v>0</v>
      </c>
      <c r="BB25">
        <f>HLOOKUP('Turbine DWP'!$B$11,'Turbine DWP calcs part 2'!$AD$9:$AG$59,'Turbine DWP calcs part 2'!$AH25,FALSE)*'Turbine DWP'!AE27</f>
        <v>0</v>
      </c>
      <c r="BC25">
        <f>HLOOKUP('Turbine DWP'!$B$11,'Turbine DWP calcs part 2'!$AD$9:$AG$59,'Turbine DWP calcs part 2'!$AH25,FALSE)*'Turbine DWP'!AF27</f>
        <v>0</v>
      </c>
      <c r="BD25">
        <f>HLOOKUP('Turbine DWP'!$B$11,'Turbine DWP calcs part 2'!$AD$9:$AG$59,'Turbine DWP calcs part 2'!$AH25,FALSE)*'Turbine DWP'!AG27</f>
        <v>0</v>
      </c>
      <c r="BE25">
        <f>HLOOKUP('Turbine DWP'!$B$11,'Turbine DWP calcs part 2'!$AD$9:$AG$59,'Turbine DWP calcs part 2'!$AH25,FALSE)*'Turbine DWP'!AH27</f>
        <v>0</v>
      </c>
      <c r="BF25">
        <f>HLOOKUP('Turbine DWP'!$B$11,'Turbine DWP calcs part 2'!$AD$9:$AG$59,'Turbine DWP calcs part 2'!$AH25,FALSE)*'Turbine DWP'!AI27</f>
        <v>0</v>
      </c>
      <c r="BG25">
        <f>HLOOKUP('Turbine DWP'!$B$11,'Turbine DWP calcs part 2'!$AD$9:$AG$59,'Turbine DWP calcs part 2'!$AH25,FALSE)*'Turbine DWP'!AJ27</f>
        <v>0</v>
      </c>
      <c r="BH25">
        <f>HLOOKUP('Turbine DWP'!$B$11,'Turbine DWP calcs part 2'!$AD$9:$AG$59,'Turbine DWP calcs part 2'!$AH25,FALSE)*'Turbine DWP'!AK27</f>
        <v>0</v>
      </c>
      <c r="BI25">
        <f>HLOOKUP('Turbine DWP'!$B$11,'Turbine DWP calcs part 2'!$AD$9:$AG$59,'Turbine DWP calcs part 2'!$AH25,FALSE)*'Turbine DWP'!AL27</f>
        <v>0</v>
      </c>
      <c r="BJ25">
        <f>HLOOKUP('Turbine DWP'!$B$11,'Turbine DWP calcs part 2'!$AD$9:$AG$59,'Turbine DWP calcs part 2'!$AH25,FALSE)*'Turbine DWP'!AM27</f>
        <v>0</v>
      </c>
      <c r="BK25">
        <f>HLOOKUP('Turbine DWP'!$B$11,'Turbine DWP calcs part 2'!$AD$9:$AG$59,'Turbine DWP calcs part 2'!$AH25,FALSE)*'Turbine DWP'!AN27</f>
        <v>0</v>
      </c>
      <c r="BL25">
        <f>HLOOKUP('Turbine DWP'!$B$11,'Turbine DWP calcs part 2'!$AD$9:$AG$59,'Turbine DWP calcs part 2'!$AH25,FALSE)*'Turbine DWP'!AO27</f>
        <v>0</v>
      </c>
      <c r="BM25">
        <f>HLOOKUP('Turbine DWP'!$B$11,'Turbine DWP calcs part 2'!$AD$9:$AG$59,'Turbine DWP calcs part 2'!$AH25,FALSE)*'Turbine DWP'!AP27</f>
        <v>0</v>
      </c>
      <c r="BN25">
        <f>HLOOKUP('Turbine DWP'!$B$11,'Turbine DWP calcs part 2'!$AD$9:$AG$59,'Turbine DWP calcs part 2'!$AH25,FALSE)*'Turbine DWP'!AQ27</f>
        <v>0</v>
      </c>
      <c r="BO25">
        <f>HLOOKUP('Turbine DWP'!$B$11,'Turbine DWP calcs part 2'!$AD$9:$AG$59,'Turbine DWP calcs part 2'!$AH25,FALSE)*'Turbine DWP'!AR27</f>
        <v>0</v>
      </c>
      <c r="BP25">
        <f>HLOOKUP('Turbine DWP'!$B$11,'Turbine DWP calcs part 2'!$AD$9:$AG$59,'Turbine DWP calcs part 2'!$AH25,FALSE)*'Turbine DWP'!AS27</f>
        <v>0</v>
      </c>
      <c r="BQ25">
        <f>HLOOKUP('Turbine DWP'!$B$11,'Turbine DWP calcs part 2'!$AD$9:$AG$59,'Turbine DWP calcs part 2'!$AH25,FALSE)*'Turbine DWP'!AT27</f>
        <v>0</v>
      </c>
      <c r="BR25">
        <f>HLOOKUP('Turbine DWP'!$B$11,'Turbine DWP calcs part 2'!$AD$9:$AG$59,'Turbine DWP calcs part 2'!$AH25,FALSE)*'Turbine DWP'!AU27</f>
        <v>0</v>
      </c>
      <c r="BS25">
        <f>HLOOKUP('Turbine DWP'!$B$11,'Turbine DWP calcs part 2'!$AD$9:$AG$59,'Turbine DWP calcs part 2'!$AH25,FALSE)*'Turbine DWP'!AV27</f>
        <v>0</v>
      </c>
      <c r="BT25">
        <f>HLOOKUP('Turbine DWP'!$B$11,'Turbine DWP calcs part 2'!$AD$9:$AG$59,'Turbine DWP calcs part 2'!$AH25,FALSE)*'Turbine DWP'!AW27</f>
        <v>0</v>
      </c>
      <c r="BU25">
        <f>HLOOKUP('Turbine DWP'!$B$11,'Turbine DWP calcs part 2'!$AD$9:$AG$59,'Turbine DWP calcs part 2'!$AH25,FALSE)*'Turbine DWP'!AX27</f>
        <v>0</v>
      </c>
      <c r="BV25">
        <f>HLOOKUP('Turbine DWP'!$B$11,'Turbine DWP calcs part 2'!$AD$9:$AG$59,'Turbine DWP calcs part 2'!$AH25,FALSE)*'Turbine DWP'!AY27</f>
        <v>0</v>
      </c>
      <c r="BW25">
        <f>HLOOKUP('Turbine DWP'!$B$11,'Turbine DWP calcs part 2'!$AD$9:$AG$59,'Turbine DWP calcs part 2'!$AH25,FALSE)*'Turbine DWP'!AZ27</f>
        <v>0</v>
      </c>
      <c r="BX25">
        <f>HLOOKUP('Turbine DWP'!$B$11,'Turbine DWP calcs part 2'!$AD$9:$AG$59,'Turbine DWP calcs part 2'!$AH25,FALSE)*'Turbine DWP'!BA27</f>
        <v>0</v>
      </c>
      <c r="BY25">
        <f>HLOOKUP('Turbine DWP'!$B$11,'Turbine DWP calcs part 2'!$AD$9:$AG$59,'Turbine DWP calcs part 2'!$AH25,FALSE)*'Turbine DWP'!BB27</f>
        <v>0</v>
      </c>
      <c r="BZ25">
        <f>HLOOKUP('Turbine DWP'!$B$11,'Turbine DWP calcs part 2'!$AD$9:$AG$59,'Turbine DWP calcs part 2'!$AH25,FALSE)*'Turbine DWP'!BC27</f>
        <v>0</v>
      </c>
      <c r="CA25">
        <f>HLOOKUP('Turbine DWP'!$B$11,'Turbine DWP calcs part 2'!$AD$9:$AG$59,'Turbine DWP calcs part 2'!$AH25,FALSE)*'Turbine DWP'!BD27</f>
        <v>0</v>
      </c>
      <c r="CB25">
        <f>HLOOKUP('Turbine DWP'!$B$11,'Turbine DWP calcs part 2'!$AD$9:$AG$59,'Turbine DWP calcs part 2'!$AH25,FALSE)*'Turbine DWP'!BE27</f>
        <v>0</v>
      </c>
      <c r="CC25">
        <f>HLOOKUP('Turbine DWP'!$B$11,'Turbine DWP calcs part 2'!$AD$9:$AG$59,'Turbine DWP calcs part 2'!$AH25,FALSE)*'Turbine DWP'!BF27</f>
        <v>0</v>
      </c>
      <c r="CD25">
        <f>HLOOKUP('Turbine DWP'!$B$11,'Turbine DWP calcs part 2'!$AD$9:$AG$59,'Turbine DWP calcs part 2'!$AH25,FALSE)*'Turbine DWP'!BG27</f>
        <v>0</v>
      </c>
      <c r="CE25">
        <f>HLOOKUP('Turbine DWP'!$B$11,'Turbine DWP calcs part 2'!$AD$9:$AG$59,'Turbine DWP calcs part 2'!$AH25,FALSE)*'Turbine DWP'!BH27</f>
        <v>0</v>
      </c>
      <c r="CF25">
        <f>HLOOKUP('Turbine DWP'!$B$11,'Turbine DWP calcs part 2'!$AD$9:$AG$59,'Turbine DWP calcs part 2'!$AH25,FALSE)*'Turbine DWP'!BI27</f>
        <v>0</v>
      </c>
      <c r="CG25">
        <f>HLOOKUP('Turbine DWP'!$B$11,'Turbine DWP calcs part 2'!$AD$9:$AG$59,'Turbine DWP calcs part 2'!$AH25,FALSE)*'Turbine DWP'!BJ27</f>
        <v>0</v>
      </c>
      <c r="CH25">
        <f>HLOOKUP('Turbine DWP'!$B$11,'Turbine DWP calcs part 2'!$AD$9:$AG$59,'Turbine DWP calcs part 2'!$AH25,FALSE)*'Turbine DWP'!BK27</f>
        <v>0</v>
      </c>
      <c r="CI25">
        <f>HLOOKUP('Turbine DWP'!$B$11,'Turbine DWP calcs part 2'!$AD$9:$AG$59,'Turbine DWP calcs part 2'!$AH25,FALSE)*'Turbine DWP'!BL27</f>
        <v>0</v>
      </c>
      <c r="CJ25">
        <f>HLOOKUP('Turbine DWP'!$B$11,'Turbine DWP calcs part 2'!$AD$9:$AG$59,'Turbine DWP calcs part 2'!$AH25,FALSE)*'Turbine DWP'!BM27</f>
        <v>0</v>
      </c>
      <c r="CK25">
        <f>HLOOKUP('Turbine DWP'!$B$11,'Turbine DWP calcs part 2'!$AD$9:$AG$59,'Turbine DWP calcs part 2'!$AH25,FALSE)*'Turbine DWP'!BN27</f>
        <v>0</v>
      </c>
      <c r="CL25">
        <f>HLOOKUP('Turbine DWP'!$B$11,'Turbine DWP calcs part 2'!$AD$9:$AG$59,'Turbine DWP calcs part 2'!$AH25,FALSE)*'Turbine DWP'!BO27</f>
        <v>0</v>
      </c>
      <c r="CM25">
        <f>HLOOKUP('Turbine DWP'!$B$11,'Turbine DWP calcs part 2'!$AD$9:$AG$59,'Turbine DWP calcs part 2'!$AH25,FALSE)*'Turbine DWP'!BP27</f>
        <v>0</v>
      </c>
      <c r="CN25">
        <f>HLOOKUP('Turbine DWP'!$B$11,'Turbine DWP calcs part 2'!$AD$9:$AG$59,'Turbine DWP calcs part 2'!$AH25,FALSE)*'Turbine DWP'!BQ27</f>
        <v>0</v>
      </c>
      <c r="CO25">
        <f>HLOOKUP('Turbine DWP'!$B$11,'Turbine DWP calcs part 2'!$AD$9:$AG$59,'Turbine DWP calcs part 2'!$AH25,FALSE)*'Turbine DWP'!BR27</f>
        <v>0</v>
      </c>
      <c r="CP25">
        <f>HLOOKUP('Turbine DWP'!$B$11,'Turbine DWP calcs part 2'!$AD$9:$AG$59,'Turbine DWP calcs part 2'!$AH25,FALSE)*'Turbine DWP'!BS27</f>
        <v>0</v>
      </c>
      <c r="CQ25">
        <f>HLOOKUP('Turbine DWP'!$B$11,'Turbine DWP calcs part 2'!$AD$9:$AG$59,'Turbine DWP calcs part 2'!$AH25,FALSE)*'Turbine DWP'!BT27</f>
        <v>0</v>
      </c>
      <c r="CR25">
        <f>HLOOKUP('Turbine DWP'!$B$11,'Turbine DWP calcs part 2'!$AD$9:$AG$59,'Turbine DWP calcs part 2'!$AH25,FALSE)*'Turbine DWP'!BU27</f>
        <v>0</v>
      </c>
      <c r="CS25">
        <f>HLOOKUP('Turbine DWP'!$B$11,'Turbine DWP calcs part 2'!$AD$9:$AG$59,'Turbine DWP calcs part 2'!$AH25,FALSE)*'Turbine DWP'!BV27</f>
        <v>0</v>
      </c>
      <c r="CT25">
        <f>HLOOKUP('Turbine DWP'!$B$11,'Turbine DWP calcs part 2'!$AD$9:$AG$59,'Turbine DWP calcs part 2'!$AH25,FALSE)*'Turbine DWP'!BW27</f>
        <v>0</v>
      </c>
      <c r="CU25">
        <f>HLOOKUP('Turbine DWP'!$B$11,'Turbine DWP calcs part 2'!$AD$9:$AG$59,'Turbine DWP calcs part 2'!$AH25,FALSE)*'Turbine DWP'!BX27</f>
        <v>0</v>
      </c>
      <c r="CV25">
        <f>HLOOKUP('Turbine DWP'!$B$11,'Turbine DWP calcs part 2'!$AD$9:$AG$59,'Turbine DWP calcs part 2'!$AH25,FALSE)*'Turbine DWP'!BY27</f>
        <v>0</v>
      </c>
      <c r="CW25">
        <f>HLOOKUP('Turbine DWP'!$B$11,'Turbine DWP calcs part 2'!$AD$9:$AG$59,'Turbine DWP calcs part 2'!$AH25,FALSE)*'Turbine DWP'!BZ27</f>
        <v>0</v>
      </c>
      <c r="CX25">
        <f>HLOOKUP('Turbine DWP'!$B$11,'Turbine DWP calcs part 2'!$AD$9:$AG$59,'Turbine DWP calcs part 2'!$AH25,FALSE)*'Turbine DWP'!CA27</f>
        <v>0</v>
      </c>
      <c r="CY25">
        <f>HLOOKUP('Turbine DWP'!$B$11,'Turbine DWP calcs part 2'!$AD$9:$AG$59,'Turbine DWP calcs part 2'!$AH25,FALSE)*'Turbine DWP'!CB27</f>
        <v>0</v>
      </c>
      <c r="CZ25">
        <f>HLOOKUP('Turbine DWP'!$B$11,'Turbine DWP calcs part 2'!$AD$9:$AG$59,'Turbine DWP calcs part 2'!$AH25,FALSE)*'Turbine DWP'!CC27</f>
        <v>0</v>
      </c>
      <c r="DA25">
        <f>HLOOKUP('Turbine DWP'!$B$11,'Turbine DWP calcs part 2'!$AD$9:$AG$59,'Turbine DWP calcs part 2'!$AH25,FALSE)*'Turbine DWP'!CD27</f>
        <v>0</v>
      </c>
      <c r="DB25">
        <f>HLOOKUP('Turbine DWP'!$B$11,'Turbine DWP calcs part 2'!$AD$9:$AG$59,'Turbine DWP calcs part 2'!$AH25,FALSE)*'Turbine DWP'!CE27</f>
        <v>0</v>
      </c>
      <c r="DC25">
        <f>HLOOKUP('Turbine DWP'!$B$11,'Turbine DWP calcs part 2'!$AD$9:$AG$59,'Turbine DWP calcs part 2'!$AH25,FALSE)*'Turbine DWP'!CF27</f>
        <v>0</v>
      </c>
      <c r="DD25">
        <f>HLOOKUP('Turbine DWP'!$B$11,'Turbine DWP calcs part 2'!$AD$9:$AG$59,'Turbine DWP calcs part 2'!$AH25,FALSE)*'Turbine DWP'!CG27</f>
        <v>0</v>
      </c>
      <c r="DE25">
        <f>HLOOKUP('Turbine DWP'!$B$11,'Turbine DWP calcs part 2'!$AD$9:$AG$59,'Turbine DWP calcs part 2'!$AH25,FALSE)*'Turbine DWP'!CH27</f>
        <v>0</v>
      </c>
      <c r="DF25">
        <f>HLOOKUP('Turbine DWP'!$B$11,'Turbine DWP calcs part 2'!$AD$9:$AG$59,'Turbine DWP calcs part 2'!$AH25,FALSE)*'Turbine DWP'!CI27</f>
        <v>0</v>
      </c>
      <c r="DG25">
        <f>HLOOKUP('Turbine DWP'!$B$11,'Turbine DWP calcs part 2'!$AD$9:$AG$59,'Turbine DWP calcs part 2'!$AH25,FALSE)*'Turbine DWP'!CJ27</f>
        <v>0</v>
      </c>
      <c r="DH25">
        <f>HLOOKUP('Turbine DWP'!$B$11,'Turbine DWP calcs part 2'!$AD$9:$AG$59,'Turbine DWP calcs part 2'!$AH25,FALSE)*'Turbine DWP'!CK27</f>
        <v>0</v>
      </c>
      <c r="DI25">
        <f>HLOOKUP('Turbine DWP'!$B$11,'Turbine DWP calcs part 2'!$AD$9:$AG$59,'Turbine DWP calcs part 2'!$AH25,FALSE)*'Turbine DWP'!CL27</f>
        <v>0</v>
      </c>
      <c r="DJ25">
        <f>HLOOKUP('Turbine DWP'!$B$11,'Turbine DWP calcs part 2'!$AD$9:$AG$59,'Turbine DWP calcs part 2'!$AH25,FALSE)*'Turbine DWP'!CM27</f>
        <v>0</v>
      </c>
      <c r="DK25">
        <f>HLOOKUP('Turbine DWP'!$B$11,'Turbine DWP calcs part 2'!$AD$9:$AG$59,'Turbine DWP calcs part 2'!$AH25,FALSE)*'Turbine DWP'!CN27</f>
        <v>0</v>
      </c>
      <c r="DL25">
        <f>HLOOKUP('Turbine DWP'!$B$11,'Turbine DWP calcs part 2'!$AD$9:$AG$59,'Turbine DWP calcs part 2'!$AH25,FALSE)*'Turbine DWP'!CO27</f>
        <v>0</v>
      </c>
      <c r="DM25">
        <f>HLOOKUP('Turbine DWP'!$B$11,'Turbine DWP calcs part 2'!$AD$9:$AG$59,'Turbine DWP calcs part 2'!$AH25,FALSE)*'Turbine DWP'!CP27</f>
        <v>0</v>
      </c>
      <c r="DN25">
        <f>HLOOKUP('Turbine DWP'!$B$11,'Turbine DWP calcs part 2'!$AD$9:$AG$59,'Turbine DWP calcs part 2'!$AH25,FALSE)*'Turbine DWP'!CQ27</f>
        <v>0</v>
      </c>
      <c r="DO25">
        <f>HLOOKUP('Turbine DWP'!$B$11,'Turbine DWP calcs part 2'!$AD$9:$AG$59,'Turbine DWP calcs part 2'!$AH25,FALSE)*'Turbine DWP'!CR27</f>
        <v>0</v>
      </c>
      <c r="DP25">
        <f>HLOOKUP('Turbine DWP'!$B$11,'Turbine DWP calcs part 2'!$AD$9:$AG$59,'Turbine DWP calcs part 2'!$AH25,FALSE)*'Turbine DWP'!CS27</f>
        <v>0</v>
      </c>
      <c r="DQ25">
        <f>HLOOKUP('Turbine DWP'!$B$11,'Turbine DWP calcs part 2'!$AD$9:$AG$59,'Turbine DWP calcs part 2'!$AH25,FALSE)*'Turbine DWP'!CT27</f>
        <v>0</v>
      </c>
      <c r="DR25">
        <f>HLOOKUP('Turbine DWP'!$B$11,'Turbine DWP calcs part 2'!$AD$9:$AG$59,'Turbine DWP calcs part 2'!$AH25,FALSE)*'Turbine DWP'!CU27</f>
        <v>0</v>
      </c>
      <c r="DS25">
        <f>HLOOKUP('Turbine DWP'!$B$11,'Turbine DWP calcs part 2'!$AD$9:$AG$59,'Turbine DWP calcs part 2'!$AH25,FALSE)*'Turbine DWP'!CV27</f>
        <v>0</v>
      </c>
      <c r="DT25">
        <f>HLOOKUP('Turbine DWP'!$B$11,'Turbine DWP calcs part 2'!$AD$9:$AG$59,'Turbine DWP calcs part 2'!$AH25,FALSE)*'Turbine DWP'!CW27</f>
        <v>0</v>
      </c>
      <c r="DU25">
        <f>HLOOKUP('Turbine DWP'!$B$11,'Turbine DWP calcs part 2'!$AD$9:$AG$59,'Turbine DWP calcs part 2'!$AH25,FALSE)*'Turbine DWP'!CX27</f>
        <v>0</v>
      </c>
      <c r="DV25">
        <f>HLOOKUP('Turbine DWP'!$B$11,'Turbine DWP calcs part 2'!$AD$9:$AG$59,'Turbine DWP calcs part 2'!$AH25,FALSE)*'Turbine DWP'!CY27</f>
        <v>0</v>
      </c>
      <c r="DW25">
        <f>HLOOKUP('Turbine DWP'!$B$11,'Turbine DWP calcs part 2'!$AD$9:$AG$59,'Turbine DWP calcs part 2'!$AH25,FALSE)*'Turbine DWP'!CZ27</f>
        <v>0</v>
      </c>
      <c r="DX25">
        <f>HLOOKUP('Turbine DWP'!$B$11,'Turbine DWP calcs part 2'!$AD$9:$AG$59,'Turbine DWP calcs part 2'!$AH25,FALSE)*'Turbine DWP'!DA27</f>
        <v>0</v>
      </c>
      <c r="DY25">
        <f>HLOOKUP('Turbine DWP'!$B$11,'Turbine DWP calcs part 2'!$AD$9:$AG$59,'Turbine DWP calcs part 2'!$AH25,FALSE)*'Turbine DWP'!DB27</f>
        <v>0</v>
      </c>
      <c r="DZ25">
        <f>HLOOKUP('Turbine DWP'!$B$11,'Turbine DWP calcs part 2'!$AD$9:$AG$59,'Turbine DWP calcs part 2'!$AH25,FALSE)*'Turbine DWP'!DC27</f>
        <v>0</v>
      </c>
      <c r="EA25">
        <f>HLOOKUP('Turbine DWP'!$B$11,'Turbine DWP calcs part 2'!$AD$9:$AG$59,'Turbine DWP calcs part 2'!$AH25,FALSE)*'Turbine DWP'!DD27</f>
        <v>0</v>
      </c>
      <c r="EB25">
        <f>HLOOKUP('Turbine DWP'!$B$11,'Turbine DWP calcs part 2'!$AD$9:$AG$59,'Turbine DWP calcs part 2'!$AH25,FALSE)*'Turbine DWP'!DE27</f>
        <v>0</v>
      </c>
      <c r="EC25">
        <f>HLOOKUP('Turbine DWP'!$B$11,'Turbine DWP calcs part 2'!$AD$9:$AG$59,'Turbine DWP calcs part 2'!$AH25,FALSE)*'Turbine DWP'!DF27</f>
        <v>0</v>
      </c>
      <c r="ED25">
        <f>HLOOKUP('Turbine DWP'!$B$11,'Turbine DWP calcs part 2'!$AD$9:$AG$59,'Turbine DWP calcs part 2'!$AH25,FALSE)*'Turbine DWP'!DG27</f>
        <v>0</v>
      </c>
    </row>
    <row r="26" spans="1:134" x14ac:dyDescent="0.25">
      <c r="A26" s="2" t="s">
        <v>94</v>
      </c>
      <c r="B26" s="2">
        <f t="shared" si="17"/>
        <v>82.5</v>
      </c>
      <c r="C26">
        <f>'Turbine DWP'!E28</f>
        <v>0</v>
      </c>
      <c r="D26">
        <f>'Turbine DWP'!G28</f>
        <v>0</v>
      </c>
      <c r="E26">
        <f>'Turbine DWP'!H28</f>
        <v>0</v>
      </c>
      <c r="F26">
        <f>'Turbine DWP'!I28</f>
        <v>0</v>
      </c>
      <c r="G26">
        <f>'Turbine DWP'!J28</f>
        <v>0</v>
      </c>
      <c r="H26">
        <f t="shared" si="0"/>
        <v>0</v>
      </c>
      <c r="I26" s="3">
        <v>2.0174819900000002E-2</v>
      </c>
      <c r="J26">
        <f>'Turbine DWP calcs part 1'!O22</f>
        <v>5.7258721745060415E-3</v>
      </c>
      <c r="K26">
        <f>'Turbine DWP calcs part 1'!P22</f>
        <v>2.7061396536825044E-2</v>
      </c>
      <c r="L26">
        <f>'Turbine DWP calcs part 1'!Q22</f>
        <v>3.3433852914265039E-2</v>
      </c>
      <c r="M26">
        <f>'Turbine DWP calcs part 1'!R22</f>
        <v>2.0174819913432063E-2</v>
      </c>
      <c r="N26">
        <f t="shared" si="11"/>
        <v>0</v>
      </c>
      <c r="O26">
        <f t="shared" ref="O26:O59" si="18">$H26*K26</f>
        <v>0</v>
      </c>
      <c r="P26">
        <f t="shared" ref="P26:P59" si="19">$H26*L26</f>
        <v>0</v>
      </c>
      <c r="Q26">
        <f t="shared" ref="Q26:Q59" si="20">$H26*M26</f>
        <v>0</v>
      </c>
      <c r="R26">
        <f t="shared" si="2"/>
        <v>0</v>
      </c>
      <c r="S26">
        <f t="shared" si="3"/>
        <v>0</v>
      </c>
      <c r="T26">
        <f t="shared" si="4"/>
        <v>0</v>
      </c>
      <c r="U26">
        <f t="shared" si="5"/>
        <v>0</v>
      </c>
      <c r="V26">
        <f t="shared" si="6"/>
        <v>0</v>
      </c>
      <c r="W26">
        <f t="shared" si="7"/>
        <v>0</v>
      </c>
      <c r="X26">
        <f t="shared" si="8"/>
        <v>0</v>
      </c>
      <c r="Y26">
        <f t="shared" si="9"/>
        <v>0</v>
      </c>
      <c r="Z26">
        <f t="shared" si="12"/>
        <v>0</v>
      </c>
      <c r="AA26">
        <f t="shared" ref="AA26:AA59" si="21">W26/SUM(W$10:W$59)</f>
        <v>0</v>
      </c>
      <c r="AB26">
        <f t="shared" ref="AB26:AB59" si="22">X26/SUM(X$10:X$59)</f>
        <v>0</v>
      </c>
      <c r="AC26">
        <f t="shared" ref="AC26:AC59" si="23">Y26/SUM(Y$10:Y$59)</f>
        <v>0</v>
      </c>
      <c r="AD26">
        <f t="shared" si="13"/>
        <v>0</v>
      </c>
      <c r="AE26">
        <f t="shared" si="14"/>
        <v>0</v>
      </c>
      <c r="AF26">
        <f t="shared" si="15"/>
        <v>0</v>
      </c>
      <c r="AG26">
        <f t="shared" si="16"/>
        <v>0</v>
      </c>
      <c r="AH26">
        <v>18</v>
      </c>
      <c r="AI26">
        <f>HLOOKUP('Turbine DWP'!$B$11,'Turbine DWP calcs part 2'!$AD$9:$AG$59,'Turbine DWP calcs part 2'!$AH26,FALSE)*'Turbine DWP'!L28</f>
        <v>0</v>
      </c>
      <c r="AJ26">
        <f>HLOOKUP('Turbine DWP'!$B$11,'Turbine DWP calcs part 2'!$AD$9:$AG$59,'Turbine DWP calcs part 2'!$AH26,FALSE)*'Turbine DWP'!M28</f>
        <v>0</v>
      </c>
      <c r="AK26">
        <f>HLOOKUP('Turbine DWP'!$B$11,'Turbine DWP calcs part 2'!$AD$9:$AG$59,'Turbine DWP calcs part 2'!$AH26,FALSE)*'Turbine DWP'!N28</f>
        <v>0</v>
      </c>
      <c r="AL26">
        <f>HLOOKUP('Turbine DWP'!$B$11,'Turbine DWP calcs part 2'!$AD$9:$AG$59,'Turbine DWP calcs part 2'!$AH26,FALSE)*'Turbine DWP'!O28</f>
        <v>0</v>
      </c>
      <c r="AM26">
        <f>HLOOKUP('Turbine DWP'!$B$11,'Turbine DWP calcs part 2'!$AD$9:$AG$59,'Turbine DWP calcs part 2'!$AH26,FALSE)*'Turbine DWP'!P28</f>
        <v>0</v>
      </c>
      <c r="AN26">
        <f>HLOOKUP('Turbine DWP'!$B$11,'Turbine DWP calcs part 2'!$AD$9:$AG$59,'Turbine DWP calcs part 2'!$AH26,FALSE)*'Turbine DWP'!Q28</f>
        <v>0</v>
      </c>
      <c r="AO26">
        <f>HLOOKUP('Turbine DWP'!$B$11,'Turbine DWP calcs part 2'!$AD$9:$AG$59,'Turbine DWP calcs part 2'!$AH26,FALSE)*'Turbine DWP'!R28</f>
        <v>0</v>
      </c>
      <c r="AP26">
        <f>HLOOKUP('Turbine DWP'!$B$11,'Turbine DWP calcs part 2'!$AD$9:$AG$59,'Turbine DWP calcs part 2'!$AH26,FALSE)*'Turbine DWP'!S28</f>
        <v>0</v>
      </c>
      <c r="AQ26">
        <f>HLOOKUP('Turbine DWP'!$B$11,'Turbine DWP calcs part 2'!$AD$9:$AG$59,'Turbine DWP calcs part 2'!$AH26,FALSE)*'Turbine DWP'!T28</f>
        <v>0</v>
      </c>
      <c r="AR26">
        <f>HLOOKUP('Turbine DWP'!$B$11,'Turbine DWP calcs part 2'!$AD$9:$AG$59,'Turbine DWP calcs part 2'!$AH26,FALSE)*'Turbine DWP'!U28</f>
        <v>0</v>
      </c>
      <c r="AS26">
        <f>HLOOKUP('Turbine DWP'!$B$11,'Turbine DWP calcs part 2'!$AD$9:$AG$59,'Turbine DWP calcs part 2'!$AH26,FALSE)*'Turbine DWP'!V28</f>
        <v>0</v>
      </c>
      <c r="AT26">
        <f>HLOOKUP('Turbine DWP'!$B$11,'Turbine DWP calcs part 2'!$AD$9:$AG$59,'Turbine DWP calcs part 2'!$AH26,FALSE)*'Turbine DWP'!W28</f>
        <v>0</v>
      </c>
      <c r="AU26">
        <f>HLOOKUP('Turbine DWP'!$B$11,'Turbine DWP calcs part 2'!$AD$9:$AG$59,'Turbine DWP calcs part 2'!$AH26,FALSE)*'Turbine DWP'!X28</f>
        <v>0</v>
      </c>
      <c r="AV26">
        <f>HLOOKUP('Turbine DWP'!$B$11,'Turbine DWP calcs part 2'!$AD$9:$AG$59,'Turbine DWP calcs part 2'!$AH26,FALSE)*'Turbine DWP'!Y28</f>
        <v>0</v>
      </c>
      <c r="AW26">
        <f>HLOOKUP('Turbine DWP'!$B$11,'Turbine DWP calcs part 2'!$AD$9:$AG$59,'Turbine DWP calcs part 2'!$AH26,FALSE)*'Turbine DWP'!Z28</f>
        <v>0</v>
      </c>
      <c r="AX26">
        <f>HLOOKUP('Turbine DWP'!$B$11,'Turbine DWP calcs part 2'!$AD$9:$AG$59,'Turbine DWP calcs part 2'!$AH26,FALSE)*'Turbine DWP'!AA28</f>
        <v>0</v>
      </c>
      <c r="AY26">
        <f>HLOOKUP('Turbine DWP'!$B$11,'Turbine DWP calcs part 2'!$AD$9:$AG$59,'Turbine DWP calcs part 2'!$AH26,FALSE)*'Turbine DWP'!AB28</f>
        <v>0</v>
      </c>
      <c r="AZ26">
        <f>HLOOKUP('Turbine DWP'!$B$11,'Turbine DWP calcs part 2'!$AD$9:$AG$59,'Turbine DWP calcs part 2'!$AH26,FALSE)*'Turbine DWP'!AC28</f>
        <v>0</v>
      </c>
      <c r="BA26">
        <f>HLOOKUP('Turbine DWP'!$B$11,'Turbine DWP calcs part 2'!$AD$9:$AG$59,'Turbine DWP calcs part 2'!$AH26,FALSE)*'Turbine DWP'!AD28</f>
        <v>0</v>
      </c>
      <c r="BB26">
        <f>HLOOKUP('Turbine DWP'!$B$11,'Turbine DWP calcs part 2'!$AD$9:$AG$59,'Turbine DWP calcs part 2'!$AH26,FALSE)*'Turbine DWP'!AE28</f>
        <v>0</v>
      </c>
      <c r="BC26">
        <f>HLOOKUP('Turbine DWP'!$B$11,'Turbine DWP calcs part 2'!$AD$9:$AG$59,'Turbine DWP calcs part 2'!$AH26,FALSE)*'Turbine DWP'!AF28</f>
        <v>0</v>
      </c>
      <c r="BD26">
        <f>HLOOKUP('Turbine DWP'!$B$11,'Turbine DWP calcs part 2'!$AD$9:$AG$59,'Turbine DWP calcs part 2'!$AH26,FALSE)*'Turbine DWP'!AG28</f>
        <v>0</v>
      </c>
      <c r="BE26">
        <f>HLOOKUP('Turbine DWP'!$B$11,'Turbine DWP calcs part 2'!$AD$9:$AG$59,'Turbine DWP calcs part 2'!$AH26,FALSE)*'Turbine DWP'!AH28</f>
        <v>0</v>
      </c>
      <c r="BF26">
        <f>HLOOKUP('Turbine DWP'!$B$11,'Turbine DWP calcs part 2'!$AD$9:$AG$59,'Turbine DWP calcs part 2'!$AH26,FALSE)*'Turbine DWP'!AI28</f>
        <v>0</v>
      </c>
      <c r="BG26">
        <f>HLOOKUP('Turbine DWP'!$B$11,'Turbine DWP calcs part 2'!$AD$9:$AG$59,'Turbine DWP calcs part 2'!$AH26,FALSE)*'Turbine DWP'!AJ28</f>
        <v>0</v>
      </c>
      <c r="BH26">
        <f>HLOOKUP('Turbine DWP'!$B$11,'Turbine DWP calcs part 2'!$AD$9:$AG$59,'Turbine DWP calcs part 2'!$AH26,FALSE)*'Turbine DWP'!AK28</f>
        <v>0</v>
      </c>
      <c r="BI26">
        <f>HLOOKUP('Turbine DWP'!$B$11,'Turbine DWP calcs part 2'!$AD$9:$AG$59,'Turbine DWP calcs part 2'!$AH26,FALSE)*'Turbine DWP'!AL28</f>
        <v>0</v>
      </c>
      <c r="BJ26">
        <f>HLOOKUP('Turbine DWP'!$B$11,'Turbine DWP calcs part 2'!$AD$9:$AG$59,'Turbine DWP calcs part 2'!$AH26,FALSE)*'Turbine DWP'!AM28</f>
        <v>0</v>
      </c>
      <c r="BK26">
        <f>HLOOKUP('Turbine DWP'!$B$11,'Turbine DWP calcs part 2'!$AD$9:$AG$59,'Turbine DWP calcs part 2'!$AH26,FALSE)*'Turbine DWP'!AN28</f>
        <v>0</v>
      </c>
      <c r="BL26">
        <f>HLOOKUP('Turbine DWP'!$B$11,'Turbine DWP calcs part 2'!$AD$9:$AG$59,'Turbine DWP calcs part 2'!$AH26,FALSE)*'Turbine DWP'!AO28</f>
        <v>0</v>
      </c>
      <c r="BM26">
        <f>HLOOKUP('Turbine DWP'!$B$11,'Turbine DWP calcs part 2'!$AD$9:$AG$59,'Turbine DWP calcs part 2'!$AH26,FALSE)*'Turbine DWP'!AP28</f>
        <v>0</v>
      </c>
      <c r="BN26">
        <f>HLOOKUP('Turbine DWP'!$B$11,'Turbine DWP calcs part 2'!$AD$9:$AG$59,'Turbine DWP calcs part 2'!$AH26,FALSE)*'Turbine DWP'!AQ28</f>
        <v>0</v>
      </c>
      <c r="BO26">
        <f>HLOOKUP('Turbine DWP'!$B$11,'Turbine DWP calcs part 2'!$AD$9:$AG$59,'Turbine DWP calcs part 2'!$AH26,FALSE)*'Turbine DWP'!AR28</f>
        <v>0</v>
      </c>
      <c r="BP26">
        <f>HLOOKUP('Turbine DWP'!$B$11,'Turbine DWP calcs part 2'!$AD$9:$AG$59,'Turbine DWP calcs part 2'!$AH26,FALSE)*'Turbine DWP'!AS28</f>
        <v>0</v>
      </c>
      <c r="BQ26">
        <f>HLOOKUP('Turbine DWP'!$B$11,'Turbine DWP calcs part 2'!$AD$9:$AG$59,'Turbine DWP calcs part 2'!$AH26,FALSE)*'Turbine DWP'!AT28</f>
        <v>0</v>
      </c>
      <c r="BR26">
        <f>HLOOKUP('Turbine DWP'!$B$11,'Turbine DWP calcs part 2'!$AD$9:$AG$59,'Turbine DWP calcs part 2'!$AH26,FALSE)*'Turbine DWP'!AU28</f>
        <v>0</v>
      </c>
      <c r="BS26">
        <f>HLOOKUP('Turbine DWP'!$B$11,'Turbine DWP calcs part 2'!$AD$9:$AG$59,'Turbine DWP calcs part 2'!$AH26,FALSE)*'Turbine DWP'!AV28</f>
        <v>0</v>
      </c>
      <c r="BT26">
        <f>HLOOKUP('Turbine DWP'!$B$11,'Turbine DWP calcs part 2'!$AD$9:$AG$59,'Turbine DWP calcs part 2'!$AH26,FALSE)*'Turbine DWP'!AW28</f>
        <v>0</v>
      </c>
      <c r="BU26">
        <f>HLOOKUP('Turbine DWP'!$B$11,'Turbine DWP calcs part 2'!$AD$9:$AG$59,'Turbine DWP calcs part 2'!$AH26,FALSE)*'Turbine DWP'!AX28</f>
        <v>0</v>
      </c>
      <c r="BV26">
        <f>HLOOKUP('Turbine DWP'!$B$11,'Turbine DWP calcs part 2'!$AD$9:$AG$59,'Turbine DWP calcs part 2'!$AH26,FALSE)*'Turbine DWP'!AY28</f>
        <v>0</v>
      </c>
      <c r="BW26">
        <f>HLOOKUP('Turbine DWP'!$B$11,'Turbine DWP calcs part 2'!$AD$9:$AG$59,'Turbine DWP calcs part 2'!$AH26,FALSE)*'Turbine DWP'!AZ28</f>
        <v>0</v>
      </c>
      <c r="BX26">
        <f>HLOOKUP('Turbine DWP'!$B$11,'Turbine DWP calcs part 2'!$AD$9:$AG$59,'Turbine DWP calcs part 2'!$AH26,FALSE)*'Turbine DWP'!BA28</f>
        <v>0</v>
      </c>
      <c r="BY26">
        <f>HLOOKUP('Turbine DWP'!$B$11,'Turbine DWP calcs part 2'!$AD$9:$AG$59,'Turbine DWP calcs part 2'!$AH26,FALSE)*'Turbine DWP'!BB28</f>
        <v>0</v>
      </c>
      <c r="BZ26">
        <f>HLOOKUP('Turbine DWP'!$B$11,'Turbine DWP calcs part 2'!$AD$9:$AG$59,'Turbine DWP calcs part 2'!$AH26,FALSE)*'Turbine DWP'!BC28</f>
        <v>0</v>
      </c>
      <c r="CA26">
        <f>HLOOKUP('Turbine DWP'!$B$11,'Turbine DWP calcs part 2'!$AD$9:$AG$59,'Turbine DWP calcs part 2'!$AH26,FALSE)*'Turbine DWP'!BD28</f>
        <v>0</v>
      </c>
      <c r="CB26">
        <f>HLOOKUP('Turbine DWP'!$B$11,'Turbine DWP calcs part 2'!$AD$9:$AG$59,'Turbine DWP calcs part 2'!$AH26,FALSE)*'Turbine DWP'!BE28</f>
        <v>0</v>
      </c>
      <c r="CC26">
        <f>HLOOKUP('Turbine DWP'!$B$11,'Turbine DWP calcs part 2'!$AD$9:$AG$59,'Turbine DWP calcs part 2'!$AH26,FALSE)*'Turbine DWP'!BF28</f>
        <v>0</v>
      </c>
      <c r="CD26">
        <f>HLOOKUP('Turbine DWP'!$B$11,'Turbine DWP calcs part 2'!$AD$9:$AG$59,'Turbine DWP calcs part 2'!$AH26,FALSE)*'Turbine DWP'!BG28</f>
        <v>0</v>
      </c>
      <c r="CE26">
        <f>HLOOKUP('Turbine DWP'!$B$11,'Turbine DWP calcs part 2'!$AD$9:$AG$59,'Turbine DWP calcs part 2'!$AH26,FALSE)*'Turbine DWP'!BH28</f>
        <v>0</v>
      </c>
      <c r="CF26">
        <f>HLOOKUP('Turbine DWP'!$B$11,'Turbine DWP calcs part 2'!$AD$9:$AG$59,'Turbine DWP calcs part 2'!$AH26,FALSE)*'Turbine DWP'!BI28</f>
        <v>0</v>
      </c>
      <c r="CG26">
        <f>HLOOKUP('Turbine DWP'!$B$11,'Turbine DWP calcs part 2'!$AD$9:$AG$59,'Turbine DWP calcs part 2'!$AH26,FALSE)*'Turbine DWP'!BJ28</f>
        <v>0</v>
      </c>
      <c r="CH26">
        <f>HLOOKUP('Turbine DWP'!$B$11,'Turbine DWP calcs part 2'!$AD$9:$AG$59,'Turbine DWP calcs part 2'!$AH26,FALSE)*'Turbine DWP'!BK28</f>
        <v>0</v>
      </c>
      <c r="CI26">
        <f>HLOOKUP('Turbine DWP'!$B$11,'Turbine DWP calcs part 2'!$AD$9:$AG$59,'Turbine DWP calcs part 2'!$AH26,FALSE)*'Turbine DWP'!BL28</f>
        <v>0</v>
      </c>
      <c r="CJ26">
        <f>HLOOKUP('Turbine DWP'!$B$11,'Turbine DWP calcs part 2'!$AD$9:$AG$59,'Turbine DWP calcs part 2'!$AH26,FALSE)*'Turbine DWP'!BM28</f>
        <v>0</v>
      </c>
      <c r="CK26">
        <f>HLOOKUP('Turbine DWP'!$B$11,'Turbine DWP calcs part 2'!$AD$9:$AG$59,'Turbine DWP calcs part 2'!$AH26,FALSE)*'Turbine DWP'!BN28</f>
        <v>0</v>
      </c>
      <c r="CL26">
        <f>HLOOKUP('Turbine DWP'!$B$11,'Turbine DWP calcs part 2'!$AD$9:$AG$59,'Turbine DWP calcs part 2'!$AH26,FALSE)*'Turbine DWP'!BO28</f>
        <v>0</v>
      </c>
      <c r="CM26">
        <f>HLOOKUP('Turbine DWP'!$B$11,'Turbine DWP calcs part 2'!$AD$9:$AG$59,'Turbine DWP calcs part 2'!$AH26,FALSE)*'Turbine DWP'!BP28</f>
        <v>0</v>
      </c>
      <c r="CN26">
        <f>HLOOKUP('Turbine DWP'!$B$11,'Turbine DWP calcs part 2'!$AD$9:$AG$59,'Turbine DWP calcs part 2'!$AH26,FALSE)*'Turbine DWP'!BQ28</f>
        <v>0</v>
      </c>
      <c r="CO26">
        <f>HLOOKUP('Turbine DWP'!$B$11,'Turbine DWP calcs part 2'!$AD$9:$AG$59,'Turbine DWP calcs part 2'!$AH26,FALSE)*'Turbine DWP'!BR28</f>
        <v>0</v>
      </c>
      <c r="CP26">
        <f>HLOOKUP('Turbine DWP'!$B$11,'Turbine DWP calcs part 2'!$AD$9:$AG$59,'Turbine DWP calcs part 2'!$AH26,FALSE)*'Turbine DWP'!BS28</f>
        <v>0</v>
      </c>
      <c r="CQ26">
        <f>HLOOKUP('Turbine DWP'!$B$11,'Turbine DWP calcs part 2'!$AD$9:$AG$59,'Turbine DWP calcs part 2'!$AH26,FALSE)*'Turbine DWP'!BT28</f>
        <v>0</v>
      </c>
      <c r="CR26">
        <f>HLOOKUP('Turbine DWP'!$B$11,'Turbine DWP calcs part 2'!$AD$9:$AG$59,'Turbine DWP calcs part 2'!$AH26,FALSE)*'Turbine DWP'!BU28</f>
        <v>0</v>
      </c>
      <c r="CS26">
        <f>HLOOKUP('Turbine DWP'!$B$11,'Turbine DWP calcs part 2'!$AD$9:$AG$59,'Turbine DWP calcs part 2'!$AH26,FALSE)*'Turbine DWP'!BV28</f>
        <v>0</v>
      </c>
      <c r="CT26">
        <f>HLOOKUP('Turbine DWP'!$B$11,'Turbine DWP calcs part 2'!$AD$9:$AG$59,'Turbine DWP calcs part 2'!$AH26,FALSE)*'Turbine DWP'!BW28</f>
        <v>0</v>
      </c>
      <c r="CU26">
        <f>HLOOKUP('Turbine DWP'!$B$11,'Turbine DWP calcs part 2'!$AD$9:$AG$59,'Turbine DWP calcs part 2'!$AH26,FALSE)*'Turbine DWP'!BX28</f>
        <v>0</v>
      </c>
      <c r="CV26">
        <f>HLOOKUP('Turbine DWP'!$B$11,'Turbine DWP calcs part 2'!$AD$9:$AG$59,'Turbine DWP calcs part 2'!$AH26,FALSE)*'Turbine DWP'!BY28</f>
        <v>0</v>
      </c>
      <c r="CW26">
        <f>HLOOKUP('Turbine DWP'!$B$11,'Turbine DWP calcs part 2'!$AD$9:$AG$59,'Turbine DWP calcs part 2'!$AH26,FALSE)*'Turbine DWP'!BZ28</f>
        <v>0</v>
      </c>
      <c r="CX26">
        <f>HLOOKUP('Turbine DWP'!$B$11,'Turbine DWP calcs part 2'!$AD$9:$AG$59,'Turbine DWP calcs part 2'!$AH26,FALSE)*'Turbine DWP'!CA28</f>
        <v>0</v>
      </c>
      <c r="CY26">
        <f>HLOOKUP('Turbine DWP'!$B$11,'Turbine DWP calcs part 2'!$AD$9:$AG$59,'Turbine DWP calcs part 2'!$AH26,FALSE)*'Turbine DWP'!CB28</f>
        <v>0</v>
      </c>
      <c r="CZ26">
        <f>HLOOKUP('Turbine DWP'!$B$11,'Turbine DWP calcs part 2'!$AD$9:$AG$59,'Turbine DWP calcs part 2'!$AH26,FALSE)*'Turbine DWP'!CC28</f>
        <v>0</v>
      </c>
      <c r="DA26">
        <f>HLOOKUP('Turbine DWP'!$B$11,'Turbine DWP calcs part 2'!$AD$9:$AG$59,'Turbine DWP calcs part 2'!$AH26,FALSE)*'Turbine DWP'!CD28</f>
        <v>0</v>
      </c>
      <c r="DB26">
        <f>HLOOKUP('Turbine DWP'!$B$11,'Turbine DWP calcs part 2'!$AD$9:$AG$59,'Turbine DWP calcs part 2'!$AH26,FALSE)*'Turbine DWP'!CE28</f>
        <v>0</v>
      </c>
      <c r="DC26">
        <f>HLOOKUP('Turbine DWP'!$B$11,'Turbine DWP calcs part 2'!$AD$9:$AG$59,'Turbine DWP calcs part 2'!$AH26,FALSE)*'Turbine DWP'!CF28</f>
        <v>0</v>
      </c>
      <c r="DD26">
        <f>HLOOKUP('Turbine DWP'!$B$11,'Turbine DWP calcs part 2'!$AD$9:$AG$59,'Turbine DWP calcs part 2'!$AH26,FALSE)*'Turbine DWP'!CG28</f>
        <v>0</v>
      </c>
      <c r="DE26">
        <f>HLOOKUP('Turbine DWP'!$B$11,'Turbine DWP calcs part 2'!$AD$9:$AG$59,'Turbine DWP calcs part 2'!$AH26,FALSE)*'Turbine DWP'!CH28</f>
        <v>0</v>
      </c>
      <c r="DF26">
        <f>HLOOKUP('Turbine DWP'!$B$11,'Turbine DWP calcs part 2'!$AD$9:$AG$59,'Turbine DWP calcs part 2'!$AH26,FALSE)*'Turbine DWP'!CI28</f>
        <v>0</v>
      </c>
      <c r="DG26">
        <f>HLOOKUP('Turbine DWP'!$B$11,'Turbine DWP calcs part 2'!$AD$9:$AG$59,'Turbine DWP calcs part 2'!$AH26,FALSE)*'Turbine DWP'!CJ28</f>
        <v>0</v>
      </c>
      <c r="DH26">
        <f>HLOOKUP('Turbine DWP'!$B$11,'Turbine DWP calcs part 2'!$AD$9:$AG$59,'Turbine DWP calcs part 2'!$AH26,FALSE)*'Turbine DWP'!CK28</f>
        <v>0</v>
      </c>
      <c r="DI26">
        <f>HLOOKUP('Turbine DWP'!$B$11,'Turbine DWP calcs part 2'!$AD$9:$AG$59,'Turbine DWP calcs part 2'!$AH26,FALSE)*'Turbine DWP'!CL28</f>
        <v>0</v>
      </c>
      <c r="DJ26">
        <f>HLOOKUP('Turbine DWP'!$B$11,'Turbine DWP calcs part 2'!$AD$9:$AG$59,'Turbine DWP calcs part 2'!$AH26,FALSE)*'Turbine DWP'!CM28</f>
        <v>0</v>
      </c>
      <c r="DK26">
        <f>HLOOKUP('Turbine DWP'!$B$11,'Turbine DWP calcs part 2'!$AD$9:$AG$59,'Turbine DWP calcs part 2'!$AH26,FALSE)*'Turbine DWP'!CN28</f>
        <v>0</v>
      </c>
      <c r="DL26">
        <f>HLOOKUP('Turbine DWP'!$B$11,'Turbine DWP calcs part 2'!$AD$9:$AG$59,'Turbine DWP calcs part 2'!$AH26,FALSE)*'Turbine DWP'!CO28</f>
        <v>0</v>
      </c>
      <c r="DM26">
        <f>HLOOKUP('Turbine DWP'!$B$11,'Turbine DWP calcs part 2'!$AD$9:$AG$59,'Turbine DWP calcs part 2'!$AH26,FALSE)*'Turbine DWP'!CP28</f>
        <v>0</v>
      </c>
      <c r="DN26">
        <f>HLOOKUP('Turbine DWP'!$B$11,'Turbine DWP calcs part 2'!$AD$9:$AG$59,'Turbine DWP calcs part 2'!$AH26,FALSE)*'Turbine DWP'!CQ28</f>
        <v>0</v>
      </c>
      <c r="DO26">
        <f>HLOOKUP('Turbine DWP'!$B$11,'Turbine DWP calcs part 2'!$AD$9:$AG$59,'Turbine DWP calcs part 2'!$AH26,FALSE)*'Turbine DWP'!CR28</f>
        <v>0</v>
      </c>
      <c r="DP26">
        <f>HLOOKUP('Turbine DWP'!$B$11,'Turbine DWP calcs part 2'!$AD$9:$AG$59,'Turbine DWP calcs part 2'!$AH26,FALSE)*'Turbine DWP'!CS28</f>
        <v>0</v>
      </c>
      <c r="DQ26">
        <f>HLOOKUP('Turbine DWP'!$B$11,'Turbine DWP calcs part 2'!$AD$9:$AG$59,'Turbine DWP calcs part 2'!$AH26,FALSE)*'Turbine DWP'!CT28</f>
        <v>0</v>
      </c>
      <c r="DR26">
        <f>HLOOKUP('Turbine DWP'!$B$11,'Turbine DWP calcs part 2'!$AD$9:$AG$59,'Turbine DWP calcs part 2'!$AH26,FALSE)*'Turbine DWP'!CU28</f>
        <v>0</v>
      </c>
      <c r="DS26">
        <f>HLOOKUP('Turbine DWP'!$B$11,'Turbine DWP calcs part 2'!$AD$9:$AG$59,'Turbine DWP calcs part 2'!$AH26,FALSE)*'Turbine DWP'!CV28</f>
        <v>0</v>
      </c>
      <c r="DT26">
        <f>HLOOKUP('Turbine DWP'!$B$11,'Turbine DWP calcs part 2'!$AD$9:$AG$59,'Turbine DWP calcs part 2'!$AH26,FALSE)*'Turbine DWP'!CW28</f>
        <v>0</v>
      </c>
      <c r="DU26">
        <f>HLOOKUP('Turbine DWP'!$B$11,'Turbine DWP calcs part 2'!$AD$9:$AG$59,'Turbine DWP calcs part 2'!$AH26,FALSE)*'Turbine DWP'!CX28</f>
        <v>0</v>
      </c>
      <c r="DV26">
        <f>HLOOKUP('Turbine DWP'!$B$11,'Turbine DWP calcs part 2'!$AD$9:$AG$59,'Turbine DWP calcs part 2'!$AH26,FALSE)*'Turbine DWP'!CY28</f>
        <v>0</v>
      </c>
      <c r="DW26">
        <f>HLOOKUP('Turbine DWP'!$B$11,'Turbine DWP calcs part 2'!$AD$9:$AG$59,'Turbine DWP calcs part 2'!$AH26,FALSE)*'Turbine DWP'!CZ28</f>
        <v>0</v>
      </c>
      <c r="DX26">
        <f>HLOOKUP('Turbine DWP'!$B$11,'Turbine DWP calcs part 2'!$AD$9:$AG$59,'Turbine DWP calcs part 2'!$AH26,FALSE)*'Turbine DWP'!DA28</f>
        <v>0</v>
      </c>
      <c r="DY26">
        <f>HLOOKUP('Turbine DWP'!$B$11,'Turbine DWP calcs part 2'!$AD$9:$AG$59,'Turbine DWP calcs part 2'!$AH26,FALSE)*'Turbine DWP'!DB28</f>
        <v>0</v>
      </c>
      <c r="DZ26">
        <f>HLOOKUP('Turbine DWP'!$B$11,'Turbine DWP calcs part 2'!$AD$9:$AG$59,'Turbine DWP calcs part 2'!$AH26,FALSE)*'Turbine DWP'!DC28</f>
        <v>0</v>
      </c>
      <c r="EA26">
        <f>HLOOKUP('Turbine DWP'!$B$11,'Turbine DWP calcs part 2'!$AD$9:$AG$59,'Turbine DWP calcs part 2'!$AH26,FALSE)*'Turbine DWP'!DD28</f>
        <v>0</v>
      </c>
      <c r="EB26">
        <f>HLOOKUP('Turbine DWP'!$B$11,'Turbine DWP calcs part 2'!$AD$9:$AG$59,'Turbine DWP calcs part 2'!$AH26,FALSE)*'Turbine DWP'!DE28</f>
        <v>0</v>
      </c>
      <c r="EC26">
        <f>HLOOKUP('Turbine DWP'!$B$11,'Turbine DWP calcs part 2'!$AD$9:$AG$59,'Turbine DWP calcs part 2'!$AH26,FALSE)*'Turbine DWP'!DF28</f>
        <v>0</v>
      </c>
      <c r="ED26">
        <f>HLOOKUP('Turbine DWP'!$B$11,'Turbine DWP calcs part 2'!$AD$9:$AG$59,'Turbine DWP calcs part 2'!$AH26,FALSE)*'Turbine DWP'!DG28</f>
        <v>0</v>
      </c>
    </row>
    <row r="27" spans="1:134" x14ac:dyDescent="0.25">
      <c r="A27" s="2" t="s">
        <v>93</v>
      </c>
      <c r="B27" s="2">
        <f t="shared" si="17"/>
        <v>87.5</v>
      </c>
      <c r="C27">
        <f>'Turbine DWP'!E29</f>
        <v>0</v>
      </c>
      <c r="D27">
        <f>'Turbine DWP'!G29</f>
        <v>0</v>
      </c>
      <c r="E27">
        <f>'Turbine DWP'!H29</f>
        <v>0</v>
      </c>
      <c r="F27">
        <f>'Turbine DWP'!I29</f>
        <v>0</v>
      </c>
      <c r="G27">
        <f>'Turbine DWP'!J29</f>
        <v>0</v>
      </c>
      <c r="H27">
        <f t="shared" si="0"/>
        <v>0</v>
      </c>
      <c r="I27" s="3">
        <v>1.6088706099999999E-2</v>
      </c>
      <c r="J27">
        <f>'Turbine DWP calcs part 1'!O23</f>
        <v>3.9080391935090164E-3</v>
      </c>
      <c r="K27">
        <f>'Turbine DWP calcs part 1'!P23</f>
        <v>2.6013871075017958E-2</v>
      </c>
      <c r="L27">
        <f>'Turbine DWP calcs part 1'!Q23</f>
        <v>3.3523168147248983E-2</v>
      </c>
      <c r="M27">
        <f>'Turbine DWP calcs part 1'!R23</f>
        <v>1.6088706096814009E-2</v>
      </c>
      <c r="N27">
        <f t="shared" si="11"/>
        <v>0</v>
      </c>
      <c r="O27">
        <f t="shared" si="18"/>
        <v>0</v>
      </c>
      <c r="P27">
        <f t="shared" si="19"/>
        <v>0</v>
      </c>
      <c r="Q27">
        <f t="shared" si="20"/>
        <v>0</v>
      </c>
      <c r="R27">
        <f t="shared" si="2"/>
        <v>0</v>
      </c>
      <c r="S27">
        <f t="shared" si="3"/>
        <v>0</v>
      </c>
      <c r="T27">
        <f t="shared" si="4"/>
        <v>0</v>
      </c>
      <c r="U27">
        <f t="shared" si="5"/>
        <v>0</v>
      </c>
      <c r="V27">
        <f t="shared" si="6"/>
        <v>0</v>
      </c>
      <c r="W27">
        <f t="shared" si="7"/>
        <v>0</v>
      </c>
      <c r="X27">
        <f t="shared" si="8"/>
        <v>0</v>
      </c>
      <c r="Y27">
        <f t="shared" si="9"/>
        <v>0</v>
      </c>
      <c r="Z27">
        <f t="shared" si="12"/>
        <v>0</v>
      </c>
      <c r="AA27">
        <f t="shared" si="21"/>
        <v>0</v>
      </c>
      <c r="AB27">
        <f t="shared" si="22"/>
        <v>0</v>
      </c>
      <c r="AC27">
        <f t="shared" si="23"/>
        <v>0</v>
      </c>
      <c r="AD27">
        <f t="shared" si="13"/>
        <v>0</v>
      </c>
      <c r="AE27">
        <f t="shared" si="14"/>
        <v>0</v>
      </c>
      <c r="AF27">
        <f t="shared" si="15"/>
        <v>0</v>
      </c>
      <c r="AG27">
        <f t="shared" si="16"/>
        <v>0</v>
      </c>
      <c r="AH27">
        <v>19</v>
      </c>
      <c r="AI27">
        <f>HLOOKUP('Turbine DWP'!$B$11,'Turbine DWP calcs part 2'!$AD$9:$AG$59,'Turbine DWP calcs part 2'!$AH27,FALSE)*'Turbine DWP'!L29</f>
        <v>0</v>
      </c>
      <c r="AJ27">
        <f>HLOOKUP('Turbine DWP'!$B$11,'Turbine DWP calcs part 2'!$AD$9:$AG$59,'Turbine DWP calcs part 2'!$AH27,FALSE)*'Turbine DWP'!M29</f>
        <v>0</v>
      </c>
      <c r="AK27">
        <f>HLOOKUP('Turbine DWP'!$B$11,'Turbine DWP calcs part 2'!$AD$9:$AG$59,'Turbine DWP calcs part 2'!$AH27,FALSE)*'Turbine DWP'!N29</f>
        <v>0</v>
      </c>
      <c r="AL27">
        <f>HLOOKUP('Turbine DWP'!$B$11,'Turbine DWP calcs part 2'!$AD$9:$AG$59,'Turbine DWP calcs part 2'!$AH27,FALSE)*'Turbine DWP'!O29</f>
        <v>0</v>
      </c>
      <c r="AM27">
        <f>HLOOKUP('Turbine DWP'!$B$11,'Turbine DWP calcs part 2'!$AD$9:$AG$59,'Turbine DWP calcs part 2'!$AH27,FALSE)*'Turbine DWP'!P29</f>
        <v>0</v>
      </c>
      <c r="AN27">
        <f>HLOOKUP('Turbine DWP'!$B$11,'Turbine DWP calcs part 2'!$AD$9:$AG$59,'Turbine DWP calcs part 2'!$AH27,FALSE)*'Turbine DWP'!Q29</f>
        <v>0</v>
      </c>
      <c r="AO27">
        <f>HLOOKUP('Turbine DWP'!$B$11,'Turbine DWP calcs part 2'!$AD$9:$AG$59,'Turbine DWP calcs part 2'!$AH27,FALSE)*'Turbine DWP'!R29</f>
        <v>0</v>
      </c>
      <c r="AP27">
        <f>HLOOKUP('Turbine DWP'!$B$11,'Turbine DWP calcs part 2'!$AD$9:$AG$59,'Turbine DWP calcs part 2'!$AH27,FALSE)*'Turbine DWP'!S29</f>
        <v>0</v>
      </c>
      <c r="AQ27">
        <f>HLOOKUP('Turbine DWP'!$B$11,'Turbine DWP calcs part 2'!$AD$9:$AG$59,'Turbine DWP calcs part 2'!$AH27,FALSE)*'Turbine DWP'!T29</f>
        <v>0</v>
      </c>
      <c r="AR27">
        <f>HLOOKUP('Turbine DWP'!$B$11,'Turbine DWP calcs part 2'!$AD$9:$AG$59,'Turbine DWP calcs part 2'!$AH27,FALSE)*'Turbine DWP'!U29</f>
        <v>0</v>
      </c>
      <c r="AS27">
        <f>HLOOKUP('Turbine DWP'!$B$11,'Turbine DWP calcs part 2'!$AD$9:$AG$59,'Turbine DWP calcs part 2'!$AH27,FALSE)*'Turbine DWP'!V29</f>
        <v>0</v>
      </c>
      <c r="AT27">
        <f>HLOOKUP('Turbine DWP'!$B$11,'Turbine DWP calcs part 2'!$AD$9:$AG$59,'Turbine DWP calcs part 2'!$AH27,FALSE)*'Turbine DWP'!W29</f>
        <v>0</v>
      </c>
      <c r="AU27">
        <f>HLOOKUP('Turbine DWP'!$B$11,'Turbine DWP calcs part 2'!$AD$9:$AG$59,'Turbine DWP calcs part 2'!$AH27,FALSE)*'Turbine DWP'!X29</f>
        <v>0</v>
      </c>
      <c r="AV27">
        <f>HLOOKUP('Turbine DWP'!$B$11,'Turbine DWP calcs part 2'!$AD$9:$AG$59,'Turbine DWP calcs part 2'!$AH27,FALSE)*'Turbine DWP'!Y29</f>
        <v>0</v>
      </c>
      <c r="AW27">
        <f>HLOOKUP('Turbine DWP'!$B$11,'Turbine DWP calcs part 2'!$AD$9:$AG$59,'Turbine DWP calcs part 2'!$AH27,FALSE)*'Turbine DWP'!Z29</f>
        <v>0</v>
      </c>
      <c r="AX27">
        <f>HLOOKUP('Turbine DWP'!$B$11,'Turbine DWP calcs part 2'!$AD$9:$AG$59,'Turbine DWP calcs part 2'!$AH27,FALSE)*'Turbine DWP'!AA29</f>
        <v>0</v>
      </c>
      <c r="AY27">
        <f>HLOOKUP('Turbine DWP'!$B$11,'Turbine DWP calcs part 2'!$AD$9:$AG$59,'Turbine DWP calcs part 2'!$AH27,FALSE)*'Turbine DWP'!AB29</f>
        <v>0</v>
      </c>
      <c r="AZ27">
        <f>HLOOKUP('Turbine DWP'!$B$11,'Turbine DWP calcs part 2'!$AD$9:$AG$59,'Turbine DWP calcs part 2'!$AH27,FALSE)*'Turbine DWP'!AC29</f>
        <v>0</v>
      </c>
      <c r="BA27">
        <f>HLOOKUP('Turbine DWP'!$B$11,'Turbine DWP calcs part 2'!$AD$9:$AG$59,'Turbine DWP calcs part 2'!$AH27,FALSE)*'Turbine DWP'!AD29</f>
        <v>0</v>
      </c>
      <c r="BB27">
        <f>HLOOKUP('Turbine DWP'!$B$11,'Turbine DWP calcs part 2'!$AD$9:$AG$59,'Turbine DWP calcs part 2'!$AH27,FALSE)*'Turbine DWP'!AE29</f>
        <v>0</v>
      </c>
      <c r="BC27">
        <f>HLOOKUP('Turbine DWP'!$B$11,'Turbine DWP calcs part 2'!$AD$9:$AG$59,'Turbine DWP calcs part 2'!$AH27,FALSE)*'Turbine DWP'!AF29</f>
        <v>0</v>
      </c>
      <c r="BD27">
        <f>HLOOKUP('Turbine DWP'!$B$11,'Turbine DWP calcs part 2'!$AD$9:$AG$59,'Turbine DWP calcs part 2'!$AH27,FALSE)*'Turbine DWP'!AG29</f>
        <v>0</v>
      </c>
      <c r="BE27">
        <f>HLOOKUP('Turbine DWP'!$B$11,'Turbine DWP calcs part 2'!$AD$9:$AG$59,'Turbine DWP calcs part 2'!$AH27,FALSE)*'Turbine DWP'!AH29</f>
        <v>0</v>
      </c>
      <c r="BF27">
        <f>HLOOKUP('Turbine DWP'!$B$11,'Turbine DWP calcs part 2'!$AD$9:$AG$59,'Turbine DWP calcs part 2'!$AH27,FALSE)*'Turbine DWP'!AI29</f>
        <v>0</v>
      </c>
      <c r="BG27">
        <f>HLOOKUP('Turbine DWP'!$B$11,'Turbine DWP calcs part 2'!$AD$9:$AG$59,'Turbine DWP calcs part 2'!$AH27,FALSE)*'Turbine DWP'!AJ29</f>
        <v>0</v>
      </c>
      <c r="BH27">
        <f>HLOOKUP('Turbine DWP'!$B$11,'Turbine DWP calcs part 2'!$AD$9:$AG$59,'Turbine DWP calcs part 2'!$AH27,FALSE)*'Turbine DWP'!AK29</f>
        <v>0</v>
      </c>
      <c r="BI27">
        <f>HLOOKUP('Turbine DWP'!$B$11,'Turbine DWP calcs part 2'!$AD$9:$AG$59,'Turbine DWP calcs part 2'!$AH27,FALSE)*'Turbine DWP'!AL29</f>
        <v>0</v>
      </c>
      <c r="BJ27">
        <f>HLOOKUP('Turbine DWP'!$B$11,'Turbine DWP calcs part 2'!$AD$9:$AG$59,'Turbine DWP calcs part 2'!$AH27,FALSE)*'Turbine DWP'!AM29</f>
        <v>0</v>
      </c>
      <c r="BK27">
        <f>HLOOKUP('Turbine DWP'!$B$11,'Turbine DWP calcs part 2'!$AD$9:$AG$59,'Turbine DWP calcs part 2'!$AH27,FALSE)*'Turbine DWP'!AN29</f>
        <v>0</v>
      </c>
      <c r="BL27">
        <f>HLOOKUP('Turbine DWP'!$B$11,'Turbine DWP calcs part 2'!$AD$9:$AG$59,'Turbine DWP calcs part 2'!$AH27,FALSE)*'Turbine DWP'!AO29</f>
        <v>0</v>
      </c>
      <c r="BM27">
        <f>HLOOKUP('Turbine DWP'!$B$11,'Turbine DWP calcs part 2'!$AD$9:$AG$59,'Turbine DWP calcs part 2'!$AH27,FALSE)*'Turbine DWP'!AP29</f>
        <v>0</v>
      </c>
      <c r="BN27">
        <f>HLOOKUP('Turbine DWP'!$B$11,'Turbine DWP calcs part 2'!$AD$9:$AG$59,'Turbine DWP calcs part 2'!$AH27,FALSE)*'Turbine DWP'!AQ29</f>
        <v>0</v>
      </c>
      <c r="BO27">
        <f>HLOOKUP('Turbine DWP'!$B$11,'Turbine DWP calcs part 2'!$AD$9:$AG$59,'Turbine DWP calcs part 2'!$AH27,FALSE)*'Turbine DWP'!AR29</f>
        <v>0</v>
      </c>
      <c r="BP27">
        <f>HLOOKUP('Turbine DWP'!$B$11,'Turbine DWP calcs part 2'!$AD$9:$AG$59,'Turbine DWP calcs part 2'!$AH27,FALSE)*'Turbine DWP'!AS29</f>
        <v>0</v>
      </c>
      <c r="BQ27">
        <f>HLOOKUP('Turbine DWP'!$B$11,'Turbine DWP calcs part 2'!$AD$9:$AG$59,'Turbine DWP calcs part 2'!$AH27,FALSE)*'Turbine DWP'!AT29</f>
        <v>0</v>
      </c>
      <c r="BR27">
        <f>HLOOKUP('Turbine DWP'!$B$11,'Turbine DWP calcs part 2'!$AD$9:$AG$59,'Turbine DWP calcs part 2'!$AH27,FALSE)*'Turbine DWP'!AU29</f>
        <v>0</v>
      </c>
      <c r="BS27">
        <f>HLOOKUP('Turbine DWP'!$B$11,'Turbine DWP calcs part 2'!$AD$9:$AG$59,'Turbine DWP calcs part 2'!$AH27,FALSE)*'Turbine DWP'!AV29</f>
        <v>0</v>
      </c>
      <c r="BT27">
        <f>HLOOKUP('Turbine DWP'!$B$11,'Turbine DWP calcs part 2'!$AD$9:$AG$59,'Turbine DWP calcs part 2'!$AH27,FALSE)*'Turbine DWP'!AW29</f>
        <v>0</v>
      </c>
      <c r="BU27">
        <f>HLOOKUP('Turbine DWP'!$B$11,'Turbine DWP calcs part 2'!$AD$9:$AG$59,'Turbine DWP calcs part 2'!$AH27,FALSE)*'Turbine DWP'!AX29</f>
        <v>0</v>
      </c>
      <c r="BV27">
        <f>HLOOKUP('Turbine DWP'!$B$11,'Turbine DWP calcs part 2'!$AD$9:$AG$59,'Turbine DWP calcs part 2'!$AH27,FALSE)*'Turbine DWP'!AY29</f>
        <v>0</v>
      </c>
      <c r="BW27">
        <f>HLOOKUP('Turbine DWP'!$B$11,'Turbine DWP calcs part 2'!$AD$9:$AG$59,'Turbine DWP calcs part 2'!$AH27,FALSE)*'Turbine DWP'!AZ29</f>
        <v>0</v>
      </c>
      <c r="BX27">
        <f>HLOOKUP('Turbine DWP'!$B$11,'Turbine DWP calcs part 2'!$AD$9:$AG$59,'Turbine DWP calcs part 2'!$AH27,FALSE)*'Turbine DWP'!BA29</f>
        <v>0</v>
      </c>
      <c r="BY27">
        <f>HLOOKUP('Turbine DWP'!$B$11,'Turbine DWP calcs part 2'!$AD$9:$AG$59,'Turbine DWP calcs part 2'!$AH27,FALSE)*'Turbine DWP'!BB29</f>
        <v>0</v>
      </c>
      <c r="BZ27">
        <f>HLOOKUP('Turbine DWP'!$B$11,'Turbine DWP calcs part 2'!$AD$9:$AG$59,'Turbine DWP calcs part 2'!$AH27,FALSE)*'Turbine DWP'!BC29</f>
        <v>0</v>
      </c>
      <c r="CA27">
        <f>HLOOKUP('Turbine DWP'!$B$11,'Turbine DWP calcs part 2'!$AD$9:$AG$59,'Turbine DWP calcs part 2'!$AH27,FALSE)*'Turbine DWP'!BD29</f>
        <v>0</v>
      </c>
      <c r="CB27">
        <f>HLOOKUP('Turbine DWP'!$B$11,'Turbine DWP calcs part 2'!$AD$9:$AG$59,'Turbine DWP calcs part 2'!$AH27,FALSE)*'Turbine DWP'!BE29</f>
        <v>0</v>
      </c>
      <c r="CC27">
        <f>HLOOKUP('Turbine DWP'!$B$11,'Turbine DWP calcs part 2'!$AD$9:$AG$59,'Turbine DWP calcs part 2'!$AH27,FALSE)*'Turbine DWP'!BF29</f>
        <v>0</v>
      </c>
      <c r="CD27">
        <f>HLOOKUP('Turbine DWP'!$B$11,'Turbine DWP calcs part 2'!$AD$9:$AG$59,'Turbine DWP calcs part 2'!$AH27,FALSE)*'Turbine DWP'!BG29</f>
        <v>0</v>
      </c>
      <c r="CE27">
        <f>HLOOKUP('Turbine DWP'!$B$11,'Turbine DWP calcs part 2'!$AD$9:$AG$59,'Turbine DWP calcs part 2'!$AH27,FALSE)*'Turbine DWP'!BH29</f>
        <v>0</v>
      </c>
      <c r="CF27">
        <f>HLOOKUP('Turbine DWP'!$B$11,'Turbine DWP calcs part 2'!$AD$9:$AG$59,'Turbine DWP calcs part 2'!$AH27,FALSE)*'Turbine DWP'!BI29</f>
        <v>0</v>
      </c>
      <c r="CG27">
        <f>HLOOKUP('Turbine DWP'!$B$11,'Turbine DWP calcs part 2'!$AD$9:$AG$59,'Turbine DWP calcs part 2'!$AH27,FALSE)*'Turbine DWP'!BJ29</f>
        <v>0</v>
      </c>
      <c r="CH27">
        <f>HLOOKUP('Turbine DWP'!$B$11,'Turbine DWP calcs part 2'!$AD$9:$AG$59,'Turbine DWP calcs part 2'!$AH27,FALSE)*'Turbine DWP'!BK29</f>
        <v>0</v>
      </c>
      <c r="CI27">
        <f>HLOOKUP('Turbine DWP'!$B$11,'Turbine DWP calcs part 2'!$AD$9:$AG$59,'Turbine DWP calcs part 2'!$AH27,FALSE)*'Turbine DWP'!BL29</f>
        <v>0</v>
      </c>
      <c r="CJ27">
        <f>HLOOKUP('Turbine DWP'!$B$11,'Turbine DWP calcs part 2'!$AD$9:$AG$59,'Turbine DWP calcs part 2'!$AH27,FALSE)*'Turbine DWP'!BM29</f>
        <v>0</v>
      </c>
      <c r="CK27">
        <f>HLOOKUP('Turbine DWP'!$B$11,'Turbine DWP calcs part 2'!$AD$9:$AG$59,'Turbine DWP calcs part 2'!$AH27,FALSE)*'Turbine DWP'!BN29</f>
        <v>0</v>
      </c>
      <c r="CL27">
        <f>HLOOKUP('Turbine DWP'!$B$11,'Turbine DWP calcs part 2'!$AD$9:$AG$59,'Turbine DWP calcs part 2'!$AH27,FALSE)*'Turbine DWP'!BO29</f>
        <v>0</v>
      </c>
      <c r="CM27">
        <f>HLOOKUP('Turbine DWP'!$B$11,'Turbine DWP calcs part 2'!$AD$9:$AG$59,'Turbine DWP calcs part 2'!$AH27,FALSE)*'Turbine DWP'!BP29</f>
        <v>0</v>
      </c>
      <c r="CN27">
        <f>HLOOKUP('Turbine DWP'!$B$11,'Turbine DWP calcs part 2'!$AD$9:$AG$59,'Turbine DWP calcs part 2'!$AH27,FALSE)*'Turbine DWP'!BQ29</f>
        <v>0</v>
      </c>
      <c r="CO27">
        <f>HLOOKUP('Turbine DWP'!$B$11,'Turbine DWP calcs part 2'!$AD$9:$AG$59,'Turbine DWP calcs part 2'!$AH27,FALSE)*'Turbine DWP'!BR29</f>
        <v>0</v>
      </c>
      <c r="CP27">
        <f>HLOOKUP('Turbine DWP'!$B$11,'Turbine DWP calcs part 2'!$AD$9:$AG$59,'Turbine DWP calcs part 2'!$AH27,FALSE)*'Turbine DWP'!BS29</f>
        <v>0</v>
      </c>
      <c r="CQ27">
        <f>HLOOKUP('Turbine DWP'!$B$11,'Turbine DWP calcs part 2'!$AD$9:$AG$59,'Turbine DWP calcs part 2'!$AH27,FALSE)*'Turbine DWP'!BT29</f>
        <v>0</v>
      </c>
      <c r="CR27">
        <f>HLOOKUP('Turbine DWP'!$B$11,'Turbine DWP calcs part 2'!$AD$9:$AG$59,'Turbine DWP calcs part 2'!$AH27,FALSE)*'Turbine DWP'!BU29</f>
        <v>0</v>
      </c>
      <c r="CS27">
        <f>HLOOKUP('Turbine DWP'!$B$11,'Turbine DWP calcs part 2'!$AD$9:$AG$59,'Turbine DWP calcs part 2'!$AH27,FALSE)*'Turbine DWP'!BV29</f>
        <v>0</v>
      </c>
      <c r="CT27">
        <f>HLOOKUP('Turbine DWP'!$B$11,'Turbine DWP calcs part 2'!$AD$9:$AG$59,'Turbine DWP calcs part 2'!$AH27,FALSE)*'Turbine DWP'!BW29</f>
        <v>0</v>
      </c>
      <c r="CU27">
        <f>HLOOKUP('Turbine DWP'!$B$11,'Turbine DWP calcs part 2'!$AD$9:$AG$59,'Turbine DWP calcs part 2'!$AH27,FALSE)*'Turbine DWP'!BX29</f>
        <v>0</v>
      </c>
      <c r="CV27">
        <f>HLOOKUP('Turbine DWP'!$B$11,'Turbine DWP calcs part 2'!$AD$9:$AG$59,'Turbine DWP calcs part 2'!$AH27,FALSE)*'Turbine DWP'!BY29</f>
        <v>0</v>
      </c>
      <c r="CW27">
        <f>HLOOKUP('Turbine DWP'!$B$11,'Turbine DWP calcs part 2'!$AD$9:$AG$59,'Turbine DWP calcs part 2'!$AH27,FALSE)*'Turbine DWP'!BZ29</f>
        <v>0</v>
      </c>
      <c r="CX27">
        <f>HLOOKUP('Turbine DWP'!$B$11,'Turbine DWP calcs part 2'!$AD$9:$AG$59,'Turbine DWP calcs part 2'!$AH27,FALSE)*'Turbine DWP'!CA29</f>
        <v>0</v>
      </c>
      <c r="CY27">
        <f>HLOOKUP('Turbine DWP'!$B$11,'Turbine DWP calcs part 2'!$AD$9:$AG$59,'Turbine DWP calcs part 2'!$AH27,FALSE)*'Turbine DWP'!CB29</f>
        <v>0</v>
      </c>
      <c r="CZ27">
        <f>HLOOKUP('Turbine DWP'!$B$11,'Turbine DWP calcs part 2'!$AD$9:$AG$59,'Turbine DWP calcs part 2'!$AH27,FALSE)*'Turbine DWP'!CC29</f>
        <v>0</v>
      </c>
      <c r="DA27">
        <f>HLOOKUP('Turbine DWP'!$B$11,'Turbine DWP calcs part 2'!$AD$9:$AG$59,'Turbine DWP calcs part 2'!$AH27,FALSE)*'Turbine DWP'!CD29</f>
        <v>0</v>
      </c>
      <c r="DB27">
        <f>HLOOKUP('Turbine DWP'!$B$11,'Turbine DWP calcs part 2'!$AD$9:$AG$59,'Turbine DWP calcs part 2'!$AH27,FALSE)*'Turbine DWP'!CE29</f>
        <v>0</v>
      </c>
      <c r="DC27">
        <f>HLOOKUP('Turbine DWP'!$B$11,'Turbine DWP calcs part 2'!$AD$9:$AG$59,'Turbine DWP calcs part 2'!$AH27,FALSE)*'Turbine DWP'!CF29</f>
        <v>0</v>
      </c>
      <c r="DD27">
        <f>HLOOKUP('Turbine DWP'!$B$11,'Turbine DWP calcs part 2'!$AD$9:$AG$59,'Turbine DWP calcs part 2'!$AH27,FALSE)*'Turbine DWP'!CG29</f>
        <v>0</v>
      </c>
      <c r="DE27">
        <f>HLOOKUP('Turbine DWP'!$B$11,'Turbine DWP calcs part 2'!$AD$9:$AG$59,'Turbine DWP calcs part 2'!$AH27,FALSE)*'Turbine DWP'!CH29</f>
        <v>0</v>
      </c>
      <c r="DF27">
        <f>HLOOKUP('Turbine DWP'!$B$11,'Turbine DWP calcs part 2'!$AD$9:$AG$59,'Turbine DWP calcs part 2'!$AH27,FALSE)*'Turbine DWP'!CI29</f>
        <v>0</v>
      </c>
      <c r="DG27">
        <f>HLOOKUP('Turbine DWP'!$B$11,'Turbine DWP calcs part 2'!$AD$9:$AG$59,'Turbine DWP calcs part 2'!$AH27,FALSE)*'Turbine DWP'!CJ29</f>
        <v>0</v>
      </c>
      <c r="DH27">
        <f>HLOOKUP('Turbine DWP'!$B$11,'Turbine DWP calcs part 2'!$AD$9:$AG$59,'Turbine DWP calcs part 2'!$AH27,FALSE)*'Turbine DWP'!CK29</f>
        <v>0</v>
      </c>
      <c r="DI27">
        <f>HLOOKUP('Turbine DWP'!$B$11,'Turbine DWP calcs part 2'!$AD$9:$AG$59,'Turbine DWP calcs part 2'!$AH27,FALSE)*'Turbine DWP'!CL29</f>
        <v>0</v>
      </c>
      <c r="DJ27">
        <f>HLOOKUP('Turbine DWP'!$B$11,'Turbine DWP calcs part 2'!$AD$9:$AG$59,'Turbine DWP calcs part 2'!$AH27,FALSE)*'Turbine DWP'!CM29</f>
        <v>0</v>
      </c>
      <c r="DK27">
        <f>HLOOKUP('Turbine DWP'!$B$11,'Turbine DWP calcs part 2'!$AD$9:$AG$59,'Turbine DWP calcs part 2'!$AH27,FALSE)*'Turbine DWP'!CN29</f>
        <v>0</v>
      </c>
      <c r="DL27">
        <f>HLOOKUP('Turbine DWP'!$B$11,'Turbine DWP calcs part 2'!$AD$9:$AG$59,'Turbine DWP calcs part 2'!$AH27,FALSE)*'Turbine DWP'!CO29</f>
        <v>0</v>
      </c>
      <c r="DM27">
        <f>HLOOKUP('Turbine DWP'!$B$11,'Turbine DWP calcs part 2'!$AD$9:$AG$59,'Turbine DWP calcs part 2'!$AH27,FALSE)*'Turbine DWP'!CP29</f>
        <v>0</v>
      </c>
      <c r="DN27">
        <f>HLOOKUP('Turbine DWP'!$B$11,'Turbine DWP calcs part 2'!$AD$9:$AG$59,'Turbine DWP calcs part 2'!$AH27,FALSE)*'Turbine DWP'!CQ29</f>
        <v>0</v>
      </c>
      <c r="DO27">
        <f>HLOOKUP('Turbine DWP'!$B$11,'Turbine DWP calcs part 2'!$AD$9:$AG$59,'Turbine DWP calcs part 2'!$AH27,FALSE)*'Turbine DWP'!CR29</f>
        <v>0</v>
      </c>
      <c r="DP27">
        <f>HLOOKUP('Turbine DWP'!$B$11,'Turbine DWP calcs part 2'!$AD$9:$AG$59,'Turbine DWP calcs part 2'!$AH27,FALSE)*'Turbine DWP'!CS29</f>
        <v>0</v>
      </c>
      <c r="DQ27">
        <f>HLOOKUP('Turbine DWP'!$B$11,'Turbine DWP calcs part 2'!$AD$9:$AG$59,'Turbine DWP calcs part 2'!$AH27,FALSE)*'Turbine DWP'!CT29</f>
        <v>0</v>
      </c>
      <c r="DR27">
        <f>HLOOKUP('Turbine DWP'!$B$11,'Turbine DWP calcs part 2'!$AD$9:$AG$59,'Turbine DWP calcs part 2'!$AH27,FALSE)*'Turbine DWP'!CU29</f>
        <v>0</v>
      </c>
      <c r="DS27">
        <f>HLOOKUP('Turbine DWP'!$B$11,'Turbine DWP calcs part 2'!$AD$9:$AG$59,'Turbine DWP calcs part 2'!$AH27,FALSE)*'Turbine DWP'!CV29</f>
        <v>0</v>
      </c>
      <c r="DT27">
        <f>HLOOKUP('Turbine DWP'!$B$11,'Turbine DWP calcs part 2'!$AD$9:$AG$59,'Turbine DWP calcs part 2'!$AH27,FALSE)*'Turbine DWP'!CW29</f>
        <v>0</v>
      </c>
      <c r="DU27">
        <f>HLOOKUP('Turbine DWP'!$B$11,'Turbine DWP calcs part 2'!$AD$9:$AG$59,'Turbine DWP calcs part 2'!$AH27,FALSE)*'Turbine DWP'!CX29</f>
        <v>0</v>
      </c>
      <c r="DV27">
        <f>HLOOKUP('Turbine DWP'!$B$11,'Turbine DWP calcs part 2'!$AD$9:$AG$59,'Turbine DWP calcs part 2'!$AH27,FALSE)*'Turbine DWP'!CY29</f>
        <v>0</v>
      </c>
      <c r="DW27">
        <f>HLOOKUP('Turbine DWP'!$B$11,'Turbine DWP calcs part 2'!$AD$9:$AG$59,'Turbine DWP calcs part 2'!$AH27,FALSE)*'Turbine DWP'!CZ29</f>
        <v>0</v>
      </c>
      <c r="DX27">
        <f>HLOOKUP('Turbine DWP'!$B$11,'Turbine DWP calcs part 2'!$AD$9:$AG$59,'Turbine DWP calcs part 2'!$AH27,FALSE)*'Turbine DWP'!DA29</f>
        <v>0</v>
      </c>
      <c r="DY27">
        <f>HLOOKUP('Turbine DWP'!$B$11,'Turbine DWP calcs part 2'!$AD$9:$AG$59,'Turbine DWP calcs part 2'!$AH27,FALSE)*'Turbine DWP'!DB29</f>
        <v>0</v>
      </c>
      <c r="DZ27">
        <f>HLOOKUP('Turbine DWP'!$B$11,'Turbine DWP calcs part 2'!$AD$9:$AG$59,'Turbine DWP calcs part 2'!$AH27,FALSE)*'Turbine DWP'!DC29</f>
        <v>0</v>
      </c>
      <c r="EA27">
        <f>HLOOKUP('Turbine DWP'!$B$11,'Turbine DWP calcs part 2'!$AD$9:$AG$59,'Turbine DWP calcs part 2'!$AH27,FALSE)*'Turbine DWP'!DD29</f>
        <v>0</v>
      </c>
      <c r="EB27">
        <f>HLOOKUP('Turbine DWP'!$B$11,'Turbine DWP calcs part 2'!$AD$9:$AG$59,'Turbine DWP calcs part 2'!$AH27,FALSE)*'Turbine DWP'!DE29</f>
        <v>0</v>
      </c>
      <c r="EC27">
        <f>HLOOKUP('Turbine DWP'!$B$11,'Turbine DWP calcs part 2'!$AD$9:$AG$59,'Turbine DWP calcs part 2'!$AH27,FALSE)*'Turbine DWP'!DF29</f>
        <v>0</v>
      </c>
      <c r="ED27">
        <f>HLOOKUP('Turbine DWP'!$B$11,'Turbine DWP calcs part 2'!$AD$9:$AG$59,'Turbine DWP calcs part 2'!$AH27,FALSE)*'Turbine DWP'!DG29</f>
        <v>0</v>
      </c>
    </row>
    <row r="28" spans="1:134" x14ac:dyDescent="0.25">
      <c r="A28" s="2" t="s">
        <v>92</v>
      </c>
      <c r="B28" s="2">
        <f t="shared" si="17"/>
        <v>92.5</v>
      </c>
      <c r="C28">
        <f>'Turbine DWP'!E30</f>
        <v>0</v>
      </c>
      <c r="D28">
        <f>'Turbine DWP'!G30</f>
        <v>0</v>
      </c>
      <c r="E28">
        <f>'Turbine DWP'!H30</f>
        <v>0</v>
      </c>
      <c r="F28">
        <f>'Turbine DWP'!I30</f>
        <v>0</v>
      </c>
      <c r="G28">
        <f>'Turbine DWP'!J30</f>
        <v>0</v>
      </c>
      <c r="H28">
        <f t="shared" si="0"/>
        <v>0</v>
      </c>
      <c r="I28" s="3">
        <v>1.2910269699999999E-2</v>
      </c>
      <c r="J28">
        <f>'Turbine DWP calcs part 1'!O24</f>
        <v>2.1647614079299826E-3</v>
      </c>
      <c r="K28">
        <f>'Turbine DWP calcs part 1'!P24</f>
        <v>2.6183231995255074E-2</v>
      </c>
      <c r="L28">
        <f>'Turbine DWP calcs part 1'!Q24</f>
        <v>3.2242071334438016E-2</v>
      </c>
      <c r="M28">
        <f>'Turbine DWP calcs part 1'!R24</f>
        <v>1.2910269674701991E-2</v>
      </c>
      <c r="N28">
        <f t="shared" si="11"/>
        <v>0</v>
      </c>
      <c r="O28">
        <f t="shared" si="18"/>
        <v>0</v>
      </c>
      <c r="P28">
        <f t="shared" si="19"/>
        <v>0</v>
      </c>
      <c r="Q28">
        <f t="shared" si="20"/>
        <v>0</v>
      </c>
      <c r="R28">
        <f t="shared" si="2"/>
        <v>0</v>
      </c>
      <c r="S28">
        <f t="shared" si="3"/>
        <v>0</v>
      </c>
      <c r="T28">
        <f t="shared" si="4"/>
        <v>0</v>
      </c>
      <c r="U28">
        <f t="shared" si="5"/>
        <v>0</v>
      </c>
      <c r="V28">
        <f t="shared" si="6"/>
        <v>0</v>
      </c>
      <c r="W28">
        <f t="shared" si="7"/>
        <v>0</v>
      </c>
      <c r="X28">
        <f t="shared" si="8"/>
        <v>0</v>
      </c>
      <c r="Y28">
        <f t="shared" si="9"/>
        <v>0</v>
      </c>
      <c r="Z28">
        <f t="shared" si="12"/>
        <v>0</v>
      </c>
      <c r="AA28">
        <f t="shared" si="21"/>
        <v>0</v>
      </c>
      <c r="AB28">
        <f t="shared" si="22"/>
        <v>0</v>
      </c>
      <c r="AC28">
        <f t="shared" si="23"/>
        <v>0</v>
      </c>
      <c r="AD28">
        <f t="shared" si="13"/>
        <v>0</v>
      </c>
      <c r="AE28">
        <f t="shared" si="14"/>
        <v>0</v>
      </c>
      <c r="AF28">
        <f t="shared" si="15"/>
        <v>0</v>
      </c>
      <c r="AG28">
        <f t="shared" si="16"/>
        <v>0</v>
      </c>
      <c r="AH28">
        <v>20</v>
      </c>
      <c r="AI28">
        <f>HLOOKUP('Turbine DWP'!$B$11,'Turbine DWP calcs part 2'!$AD$9:$AG$59,'Turbine DWP calcs part 2'!$AH28,FALSE)*'Turbine DWP'!L30</f>
        <v>0</v>
      </c>
      <c r="AJ28">
        <f>HLOOKUP('Turbine DWP'!$B$11,'Turbine DWP calcs part 2'!$AD$9:$AG$59,'Turbine DWP calcs part 2'!$AH28,FALSE)*'Turbine DWP'!M30</f>
        <v>0</v>
      </c>
      <c r="AK28">
        <f>HLOOKUP('Turbine DWP'!$B$11,'Turbine DWP calcs part 2'!$AD$9:$AG$59,'Turbine DWP calcs part 2'!$AH28,FALSE)*'Turbine DWP'!N30</f>
        <v>0</v>
      </c>
      <c r="AL28">
        <f>HLOOKUP('Turbine DWP'!$B$11,'Turbine DWP calcs part 2'!$AD$9:$AG$59,'Turbine DWP calcs part 2'!$AH28,FALSE)*'Turbine DWP'!O30</f>
        <v>0</v>
      </c>
      <c r="AM28">
        <f>HLOOKUP('Turbine DWP'!$B$11,'Turbine DWP calcs part 2'!$AD$9:$AG$59,'Turbine DWP calcs part 2'!$AH28,FALSE)*'Turbine DWP'!P30</f>
        <v>0</v>
      </c>
      <c r="AN28">
        <f>HLOOKUP('Turbine DWP'!$B$11,'Turbine DWP calcs part 2'!$AD$9:$AG$59,'Turbine DWP calcs part 2'!$AH28,FALSE)*'Turbine DWP'!Q30</f>
        <v>0</v>
      </c>
      <c r="AO28">
        <f>HLOOKUP('Turbine DWP'!$B$11,'Turbine DWP calcs part 2'!$AD$9:$AG$59,'Turbine DWP calcs part 2'!$AH28,FALSE)*'Turbine DWP'!R30</f>
        <v>0</v>
      </c>
      <c r="AP28">
        <f>HLOOKUP('Turbine DWP'!$B$11,'Turbine DWP calcs part 2'!$AD$9:$AG$59,'Turbine DWP calcs part 2'!$AH28,FALSE)*'Turbine DWP'!S30</f>
        <v>0</v>
      </c>
      <c r="AQ28">
        <f>HLOOKUP('Turbine DWP'!$B$11,'Turbine DWP calcs part 2'!$AD$9:$AG$59,'Turbine DWP calcs part 2'!$AH28,FALSE)*'Turbine DWP'!T30</f>
        <v>0</v>
      </c>
      <c r="AR28">
        <f>HLOOKUP('Turbine DWP'!$B$11,'Turbine DWP calcs part 2'!$AD$9:$AG$59,'Turbine DWP calcs part 2'!$AH28,FALSE)*'Turbine DWP'!U30</f>
        <v>0</v>
      </c>
      <c r="AS28">
        <f>HLOOKUP('Turbine DWP'!$B$11,'Turbine DWP calcs part 2'!$AD$9:$AG$59,'Turbine DWP calcs part 2'!$AH28,FALSE)*'Turbine DWP'!V30</f>
        <v>0</v>
      </c>
      <c r="AT28">
        <f>HLOOKUP('Turbine DWP'!$B$11,'Turbine DWP calcs part 2'!$AD$9:$AG$59,'Turbine DWP calcs part 2'!$AH28,FALSE)*'Turbine DWP'!W30</f>
        <v>0</v>
      </c>
      <c r="AU28">
        <f>HLOOKUP('Turbine DWP'!$B$11,'Turbine DWP calcs part 2'!$AD$9:$AG$59,'Turbine DWP calcs part 2'!$AH28,FALSE)*'Turbine DWP'!X30</f>
        <v>0</v>
      </c>
      <c r="AV28">
        <f>HLOOKUP('Turbine DWP'!$B$11,'Turbine DWP calcs part 2'!$AD$9:$AG$59,'Turbine DWP calcs part 2'!$AH28,FALSE)*'Turbine DWP'!Y30</f>
        <v>0</v>
      </c>
      <c r="AW28">
        <f>HLOOKUP('Turbine DWP'!$B$11,'Turbine DWP calcs part 2'!$AD$9:$AG$59,'Turbine DWP calcs part 2'!$AH28,FALSE)*'Turbine DWP'!Z30</f>
        <v>0</v>
      </c>
      <c r="AX28">
        <f>HLOOKUP('Turbine DWP'!$B$11,'Turbine DWP calcs part 2'!$AD$9:$AG$59,'Turbine DWP calcs part 2'!$AH28,FALSE)*'Turbine DWP'!AA30</f>
        <v>0</v>
      </c>
      <c r="AY28">
        <f>HLOOKUP('Turbine DWP'!$B$11,'Turbine DWP calcs part 2'!$AD$9:$AG$59,'Turbine DWP calcs part 2'!$AH28,FALSE)*'Turbine DWP'!AB30</f>
        <v>0</v>
      </c>
      <c r="AZ28">
        <f>HLOOKUP('Turbine DWP'!$B$11,'Turbine DWP calcs part 2'!$AD$9:$AG$59,'Turbine DWP calcs part 2'!$AH28,FALSE)*'Turbine DWP'!AC30</f>
        <v>0</v>
      </c>
      <c r="BA28">
        <f>HLOOKUP('Turbine DWP'!$B$11,'Turbine DWP calcs part 2'!$AD$9:$AG$59,'Turbine DWP calcs part 2'!$AH28,FALSE)*'Turbine DWP'!AD30</f>
        <v>0</v>
      </c>
      <c r="BB28">
        <f>HLOOKUP('Turbine DWP'!$B$11,'Turbine DWP calcs part 2'!$AD$9:$AG$59,'Turbine DWP calcs part 2'!$AH28,FALSE)*'Turbine DWP'!AE30</f>
        <v>0</v>
      </c>
      <c r="BC28">
        <f>HLOOKUP('Turbine DWP'!$B$11,'Turbine DWP calcs part 2'!$AD$9:$AG$59,'Turbine DWP calcs part 2'!$AH28,FALSE)*'Turbine DWP'!AF30</f>
        <v>0</v>
      </c>
      <c r="BD28">
        <f>HLOOKUP('Turbine DWP'!$B$11,'Turbine DWP calcs part 2'!$AD$9:$AG$59,'Turbine DWP calcs part 2'!$AH28,FALSE)*'Turbine DWP'!AG30</f>
        <v>0</v>
      </c>
      <c r="BE28">
        <f>HLOOKUP('Turbine DWP'!$B$11,'Turbine DWP calcs part 2'!$AD$9:$AG$59,'Turbine DWP calcs part 2'!$AH28,FALSE)*'Turbine DWP'!AH30</f>
        <v>0</v>
      </c>
      <c r="BF28">
        <f>HLOOKUP('Turbine DWP'!$B$11,'Turbine DWP calcs part 2'!$AD$9:$AG$59,'Turbine DWP calcs part 2'!$AH28,FALSE)*'Turbine DWP'!AI30</f>
        <v>0</v>
      </c>
      <c r="BG28">
        <f>HLOOKUP('Turbine DWP'!$B$11,'Turbine DWP calcs part 2'!$AD$9:$AG$59,'Turbine DWP calcs part 2'!$AH28,FALSE)*'Turbine DWP'!AJ30</f>
        <v>0</v>
      </c>
      <c r="BH28">
        <f>HLOOKUP('Turbine DWP'!$B$11,'Turbine DWP calcs part 2'!$AD$9:$AG$59,'Turbine DWP calcs part 2'!$AH28,FALSE)*'Turbine DWP'!AK30</f>
        <v>0</v>
      </c>
      <c r="BI28">
        <f>HLOOKUP('Turbine DWP'!$B$11,'Turbine DWP calcs part 2'!$AD$9:$AG$59,'Turbine DWP calcs part 2'!$AH28,FALSE)*'Turbine DWP'!AL30</f>
        <v>0</v>
      </c>
      <c r="BJ28">
        <f>HLOOKUP('Turbine DWP'!$B$11,'Turbine DWP calcs part 2'!$AD$9:$AG$59,'Turbine DWP calcs part 2'!$AH28,FALSE)*'Turbine DWP'!AM30</f>
        <v>0</v>
      </c>
      <c r="BK28">
        <f>HLOOKUP('Turbine DWP'!$B$11,'Turbine DWP calcs part 2'!$AD$9:$AG$59,'Turbine DWP calcs part 2'!$AH28,FALSE)*'Turbine DWP'!AN30</f>
        <v>0</v>
      </c>
      <c r="BL28">
        <f>HLOOKUP('Turbine DWP'!$B$11,'Turbine DWP calcs part 2'!$AD$9:$AG$59,'Turbine DWP calcs part 2'!$AH28,FALSE)*'Turbine DWP'!AO30</f>
        <v>0</v>
      </c>
      <c r="BM28">
        <f>HLOOKUP('Turbine DWP'!$B$11,'Turbine DWP calcs part 2'!$AD$9:$AG$59,'Turbine DWP calcs part 2'!$AH28,FALSE)*'Turbine DWP'!AP30</f>
        <v>0</v>
      </c>
      <c r="BN28">
        <f>HLOOKUP('Turbine DWP'!$B$11,'Turbine DWP calcs part 2'!$AD$9:$AG$59,'Turbine DWP calcs part 2'!$AH28,FALSE)*'Turbine DWP'!AQ30</f>
        <v>0</v>
      </c>
      <c r="BO28">
        <f>HLOOKUP('Turbine DWP'!$B$11,'Turbine DWP calcs part 2'!$AD$9:$AG$59,'Turbine DWP calcs part 2'!$AH28,FALSE)*'Turbine DWP'!AR30</f>
        <v>0</v>
      </c>
      <c r="BP28">
        <f>HLOOKUP('Turbine DWP'!$B$11,'Turbine DWP calcs part 2'!$AD$9:$AG$59,'Turbine DWP calcs part 2'!$AH28,FALSE)*'Turbine DWP'!AS30</f>
        <v>0</v>
      </c>
      <c r="BQ28">
        <f>HLOOKUP('Turbine DWP'!$B$11,'Turbine DWP calcs part 2'!$AD$9:$AG$59,'Turbine DWP calcs part 2'!$AH28,FALSE)*'Turbine DWP'!AT30</f>
        <v>0</v>
      </c>
      <c r="BR28">
        <f>HLOOKUP('Turbine DWP'!$B$11,'Turbine DWP calcs part 2'!$AD$9:$AG$59,'Turbine DWP calcs part 2'!$AH28,FALSE)*'Turbine DWP'!AU30</f>
        <v>0</v>
      </c>
      <c r="BS28">
        <f>HLOOKUP('Turbine DWP'!$B$11,'Turbine DWP calcs part 2'!$AD$9:$AG$59,'Turbine DWP calcs part 2'!$AH28,FALSE)*'Turbine DWP'!AV30</f>
        <v>0</v>
      </c>
      <c r="BT28">
        <f>HLOOKUP('Turbine DWP'!$B$11,'Turbine DWP calcs part 2'!$AD$9:$AG$59,'Turbine DWP calcs part 2'!$AH28,FALSE)*'Turbine DWP'!AW30</f>
        <v>0</v>
      </c>
      <c r="BU28">
        <f>HLOOKUP('Turbine DWP'!$B$11,'Turbine DWP calcs part 2'!$AD$9:$AG$59,'Turbine DWP calcs part 2'!$AH28,FALSE)*'Turbine DWP'!AX30</f>
        <v>0</v>
      </c>
      <c r="BV28">
        <f>HLOOKUP('Turbine DWP'!$B$11,'Turbine DWP calcs part 2'!$AD$9:$AG$59,'Turbine DWP calcs part 2'!$AH28,FALSE)*'Turbine DWP'!AY30</f>
        <v>0</v>
      </c>
      <c r="BW28">
        <f>HLOOKUP('Turbine DWP'!$B$11,'Turbine DWP calcs part 2'!$AD$9:$AG$59,'Turbine DWP calcs part 2'!$AH28,FALSE)*'Turbine DWP'!AZ30</f>
        <v>0</v>
      </c>
      <c r="BX28">
        <f>HLOOKUP('Turbine DWP'!$B$11,'Turbine DWP calcs part 2'!$AD$9:$AG$59,'Turbine DWP calcs part 2'!$AH28,FALSE)*'Turbine DWP'!BA30</f>
        <v>0</v>
      </c>
      <c r="BY28">
        <f>HLOOKUP('Turbine DWP'!$B$11,'Turbine DWP calcs part 2'!$AD$9:$AG$59,'Turbine DWP calcs part 2'!$AH28,FALSE)*'Turbine DWP'!BB30</f>
        <v>0</v>
      </c>
      <c r="BZ28">
        <f>HLOOKUP('Turbine DWP'!$B$11,'Turbine DWP calcs part 2'!$AD$9:$AG$59,'Turbine DWP calcs part 2'!$AH28,FALSE)*'Turbine DWP'!BC30</f>
        <v>0</v>
      </c>
      <c r="CA28">
        <f>HLOOKUP('Turbine DWP'!$B$11,'Turbine DWP calcs part 2'!$AD$9:$AG$59,'Turbine DWP calcs part 2'!$AH28,FALSE)*'Turbine DWP'!BD30</f>
        <v>0</v>
      </c>
      <c r="CB28">
        <f>HLOOKUP('Turbine DWP'!$B$11,'Turbine DWP calcs part 2'!$AD$9:$AG$59,'Turbine DWP calcs part 2'!$AH28,FALSE)*'Turbine DWP'!BE30</f>
        <v>0</v>
      </c>
      <c r="CC28">
        <f>HLOOKUP('Turbine DWP'!$B$11,'Turbine DWP calcs part 2'!$AD$9:$AG$59,'Turbine DWP calcs part 2'!$AH28,FALSE)*'Turbine DWP'!BF30</f>
        <v>0</v>
      </c>
      <c r="CD28">
        <f>HLOOKUP('Turbine DWP'!$B$11,'Turbine DWP calcs part 2'!$AD$9:$AG$59,'Turbine DWP calcs part 2'!$AH28,FALSE)*'Turbine DWP'!BG30</f>
        <v>0</v>
      </c>
      <c r="CE28">
        <f>HLOOKUP('Turbine DWP'!$B$11,'Turbine DWP calcs part 2'!$AD$9:$AG$59,'Turbine DWP calcs part 2'!$AH28,FALSE)*'Turbine DWP'!BH30</f>
        <v>0</v>
      </c>
      <c r="CF28">
        <f>HLOOKUP('Turbine DWP'!$B$11,'Turbine DWP calcs part 2'!$AD$9:$AG$59,'Turbine DWP calcs part 2'!$AH28,FALSE)*'Turbine DWP'!BI30</f>
        <v>0</v>
      </c>
      <c r="CG28">
        <f>HLOOKUP('Turbine DWP'!$B$11,'Turbine DWP calcs part 2'!$AD$9:$AG$59,'Turbine DWP calcs part 2'!$AH28,FALSE)*'Turbine DWP'!BJ30</f>
        <v>0</v>
      </c>
      <c r="CH28">
        <f>HLOOKUP('Turbine DWP'!$B$11,'Turbine DWP calcs part 2'!$AD$9:$AG$59,'Turbine DWP calcs part 2'!$AH28,FALSE)*'Turbine DWP'!BK30</f>
        <v>0</v>
      </c>
      <c r="CI28">
        <f>HLOOKUP('Turbine DWP'!$B$11,'Turbine DWP calcs part 2'!$AD$9:$AG$59,'Turbine DWP calcs part 2'!$AH28,FALSE)*'Turbine DWP'!BL30</f>
        <v>0</v>
      </c>
      <c r="CJ28">
        <f>HLOOKUP('Turbine DWP'!$B$11,'Turbine DWP calcs part 2'!$AD$9:$AG$59,'Turbine DWP calcs part 2'!$AH28,FALSE)*'Turbine DWP'!BM30</f>
        <v>0</v>
      </c>
      <c r="CK28">
        <f>HLOOKUP('Turbine DWP'!$B$11,'Turbine DWP calcs part 2'!$AD$9:$AG$59,'Turbine DWP calcs part 2'!$AH28,FALSE)*'Turbine DWP'!BN30</f>
        <v>0</v>
      </c>
      <c r="CL28">
        <f>HLOOKUP('Turbine DWP'!$B$11,'Turbine DWP calcs part 2'!$AD$9:$AG$59,'Turbine DWP calcs part 2'!$AH28,FALSE)*'Turbine DWP'!BO30</f>
        <v>0</v>
      </c>
      <c r="CM28">
        <f>HLOOKUP('Turbine DWP'!$B$11,'Turbine DWP calcs part 2'!$AD$9:$AG$59,'Turbine DWP calcs part 2'!$AH28,FALSE)*'Turbine DWP'!BP30</f>
        <v>0</v>
      </c>
      <c r="CN28">
        <f>HLOOKUP('Turbine DWP'!$B$11,'Turbine DWP calcs part 2'!$AD$9:$AG$59,'Turbine DWP calcs part 2'!$AH28,FALSE)*'Turbine DWP'!BQ30</f>
        <v>0</v>
      </c>
      <c r="CO28">
        <f>HLOOKUP('Turbine DWP'!$B$11,'Turbine DWP calcs part 2'!$AD$9:$AG$59,'Turbine DWP calcs part 2'!$AH28,FALSE)*'Turbine DWP'!BR30</f>
        <v>0</v>
      </c>
      <c r="CP28">
        <f>HLOOKUP('Turbine DWP'!$B$11,'Turbine DWP calcs part 2'!$AD$9:$AG$59,'Turbine DWP calcs part 2'!$AH28,FALSE)*'Turbine DWP'!BS30</f>
        <v>0</v>
      </c>
      <c r="CQ28">
        <f>HLOOKUP('Turbine DWP'!$B$11,'Turbine DWP calcs part 2'!$AD$9:$AG$59,'Turbine DWP calcs part 2'!$AH28,FALSE)*'Turbine DWP'!BT30</f>
        <v>0</v>
      </c>
      <c r="CR28">
        <f>HLOOKUP('Turbine DWP'!$B$11,'Turbine DWP calcs part 2'!$AD$9:$AG$59,'Turbine DWP calcs part 2'!$AH28,FALSE)*'Turbine DWP'!BU30</f>
        <v>0</v>
      </c>
      <c r="CS28">
        <f>HLOOKUP('Turbine DWP'!$B$11,'Turbine DWP calcs part 2'!$AD$9:$AG$59,'Turbine DWP calcs part 2'!$AH28,FALSE)*'Turbine DWP'!BV30</f>
        <v>0</v>
      </c>
      <c r="CT28">
        <f>HLOOKUP('Turbine DWP'!$B$11,'Turbine DWP calcs part 2'!$AD$9:$AG$59,'Turbine DWP calcs part 2'!$AH28,FALSE)*'Turbine DWP'!BW30</f>
        <v>0</v>
      </c>
      <c r="CU28">
        <f>HLOOKUP('Turbine DWP'!$B$11,'Turbine DWP calcs part 2'!$AD$9:$AG$59,'Turbine DWP calcs part 2'!$AH28,FALSE)*'Turbine DWP'!BX30</f>
        <v>0</v>
      </c>
      <c r="CV28">
        <f>HLOOKUP('Turbine DWP'!$B$11,'Turbine DWP calcs part 2'!$AD$9:$AG$59,'Turbine DWP calcs part 2'!$AH28,FALSE)*'Turbine DWP'!BY30</f>
        <v>0</v>
      </c>
      <c r="CW28">
        <f>HLOOKUP('Turbine DWP'!$B$11,'Turbine DWP calcs part 2'!$AD$9:$AG$59,'Turbine DWP calcs part 2'!$AH28,FALSE)*'Turbine DWP'!BZ30</f>
        <v>0</v>
      </c>
      <c r="CX28">
        <f>HLOOKUP('Turbine DWP'!$B$11,'Turbine DWP calcs part 2'!$AD$9:$AG$59,'Turbine DWP calcs part 2'!$AH28,FALSE)*'Turbine DWP'!CA30</f>
        <v>0</v>
      </c>
      <c r="CY28">
        <f>HLOOKUP('Turbine DWP'!$B$11,'Turbine DWP calcs part 2'!$AD$9:$AG$59,'Turbine DWP calcs part 2'!$AH28,FALSE)*'Turbine DWP'!CB30</f>
        <v>0</v>
      </c>
      <c r="CZ28">
        <f>HLOOKUP('Turbine DWP'!$B$11,'Turbine DWP calcs part 2'!$AD$9:$AG$59,'Turbine DWP calcs part 2'!$AH28,FALSE)*'Turbine DWP'!CC30</f>
        <v>0</v>
      </c>
      <c r="DA28">
        <f>HLOOKUP('Turbine DWP'!$B$11,'Turbine DWP calcs part 2'!$AD$9:$AG$59,'Turbine DWP calcs part 2'!$AH28,FALSE)*'Turbine DWP'!CD30</f>
        <v>0</v>
      </c>
      <c r="DB28">
        <f>HLOOKUP('Turbine DWP'!$B$11,'Turbine DWP calcs part 2'!$AD$9:$AG$59,'Turbine DWP calcs part 2'!$AH28,FALSE)*'Turbine DWP'!CE30</f>
        <v>0</v>
      </c>
      <c r="DC28">
        <f>HLOOKUP('Turbine DWP'!$B$11,'Turbine DWP calcs part 2'!$AD$9:$AG$59,'Turbine DWP calcs part 2'!$AH28,FALSE)*'Turbine DWP'!CF30</f>
        <v>0</v>
      </c>
      <c r="DD28">
        <f>HLOOKUP('Turbine DWP'!$B$11,'Turbine DWP calcs part 2'!$AD$9:$AG$59,'Turbine DWP calcs part 2'!$AH28,FALSE)*'Turbine DWP'!CG30</f>
        <v>0</v>
      </c>
      <c r="DE28">
        <f>HLOOKUP('Turbine DWP'!$B$11,'Turbine DWP calcs part 2'!$AD$9:$AG$59,'Turbine DWP calcs part 2'!$AH28,FALSE)*'Turbine DWP'!CH30</f>
        <v>0</v>
      </c>
      <c r="DF28">
        <f>HLOOKUP('Turbine DWP'!$B$11,'Turbine DWP calcs part 2'!$AD$9:$AG$59,'Turbine DWP calcs part 2'!$AH28,FALSE)*'Turbine DWP'!CI30</f>
        <v>0</v>
      </c>
      <c r="DG28">
        <f>HLOOKUP('Turbine DWP'!$B$11,'Turbine DWP calcs part 2'!$AD$9:$AG$59,'Turbine DWP calcs part 2'!$AH28,FALSE)*'Turbine DWP'!CJ30</f>
        <v>0</v>
      </c>
      <c r="DH28">
        <f>HLOOKUP('Turbine DWP'!$B$11,'Turbine DWP calcs part 2'!$AD$9:$AG$59,'Turbine DWP calcs part 2'!$AH28,FALSE)*'Turbine DWP'!CK30</f>
        <v>0</v>
      </c>
      <c r="DI28">
        <f>HLOOKUP('Turbine DWP'!$B$11,'Turbine DWP calcs part 2'!$AD$9:$AG$59,'Turbine DWP calcs part 2'!$AH28,FALSE)*'Turbine DWP'!CL30</f>
        <v>0</v>
      </c>
      <c r="DJ28">
        <f>HLOOKUP('Turbine DWP'!$B$11,'Turbine DWP calcs part 2'!$AD$9:$AG$59,'Turbine DWP calcs part 2'!$AH28,FALSE)*'Turbine DWP'!CM30</f>
        <v>0</v>
      </c>
      <c r="DK28">
        <f>HLOOKUP('Turbine DWP'!$B$11,'Turbine DWP calcs part 2'!$AD$9:$AG$59,'Turbine DWP calcs part 2'!$AH28,FALSE)*'Turbine DWP'!CN30</f>
        <v>0</v>
      </c>
      <c r="DL28">
        <f>HLOOKUP('Turbine DWP'!$B$11,'Turbine DWP calcs part 2'!$AD$9:$AG$59,'Turbine DWP calcs part 2'!$AH28,FALSE)*'Turbine DWP'!CO30</f>
        <v>0</v>
      </c>
      <c r="DM28">
        <f>HLOOKUP('Turbine DWP'!$B$11,'Turbine DWP calcs part 2'!$AD$9:$AG$59,'Turbine DWP calcs part 2'!$AH28,FALSE)*'Turbine DWP'!CP30</f>
        <v>0</v>
      </c>
      <c r="DN28">
        <f>HLOOKUP('Turbine DWP'!$B$11,'Turbine DWP calcs part 2'!$AD$9:$AG$59,'Turbine DWP calcs part 2'!$AH28,FALSE)*'Turbine DWP'!CQ30</f>
        <v>0</v>
      </c>
      <c r="DO28">
        <f>HLOOKUP('Turbine DWP'!$B$11,'Turbine DWP calcs part 2'!$AD$9:$AG$59,'Turbine DWP calcs part 2'!$AH28,FALSE)*'Turbine DWP'!CR30</f>
        <v>0</v>
      </c>
      <c r="DP28">
        <f>HLOOKUP('Turbine DWP'!$B$11,'Turbine DWP calcs part 2'!$AD$9:$AG$59,'Turbine DWP calcs part 2'!$AH28,FALSE)*'Turbine DWP'!CS30</f>
        <v>0</v>
      </c>
      <c r="DQ28">
        <f>HLOOKUP('Turbine DWP'!$B$11,'Turbine DWP calcs part 2'!$AD$9:$AG$59,'Turbine DWP calcs part 2'!$AH28,FALSE)*'Turbine DWP'!CT30</f>
        <v>0</v>
      </c>
      <c r="DR28">
        <f>HLOOKUP('Turbine DWP'!$B$11,'Turbine DWP calcs part 2'!$AD$9:$AG$59,'Turbine DWP calcs part 2'!$AH28,FALSE)*'Turbine DWP'!CU30</f>
        <v>0</v>
      </c>
      <c r="DS28">
        <f>HLOOKUP('Turbine DWP'!$B$11,'Turbine DWP calcs part 2'!$AD$9:$AG$59,'Turbine DWP calcs part 2'!$AH28,FALSE)*'Turbine DWP'!CV30</f>
        <v>0</v>
      </c>
      <c r="DT28">
        <f>HLOOKUP('Turbine DWP'!$B$11,'Turbine DWP calcs part 2'!$AD$9:$AG$59,'Turbine DWP calcs part 2'!$AH28,FALSE)*'Turbine DWP'!CW30</f>
        <v>0</v>
      </c>
      <c r="DU28">
        <f>HLOOKUP('Turbine DWP'!$B$11,'Turbine DWP calcs part 2'!$AD$9:$AG$59,'Turbine DWP calcs part 2'!$AH28,FALSE)*'Turbine DWP'!CX30</f>
        <v>0</v>
      </c>
      <c r="DV28">
        <f>HLOOKUP('Turbine DWP'!$B$11,'Turbine DWP calcs part 2'!$AD$9:$AG$59,'Turbine DWP calcs part 2'!$AH28,FALSE)*'Turbine DWP'!CY30</f>
        <v>0</v>
      </c>
      <c r="DW28">
        <f>HLOOKUP('Turbine DWP'!$B$11,'Turbine DWP calcs part 2'!$AD$9:$AG$59,'Turbine DWP calcs part 2'!$AH28,FALSE)*'Turbine DWP'!CZ30</f>
        <v>0</v>
      </c>
      <c r="DX28">
        <f>HLOOKUP('Turbine DWP'!$B$11,'Turbine DWP calcs part 2'!$AD$9:$AG$59,'Turbine DWP calcs part 2'!$AH28,FALSE)*'Turbine DWP'!DA30</f>
        <v>0</v>
      </c>
      <c r="DY28">
        <f>HLOOKUP('Turbine DWP'!$B$11,'Turbine DWP calcs part 2'!$AD$9:$AG$59,'Turbine DWP calcs part 2'!$AH28,FALSE)*'Turbine DWP'!DB30</f>
        <v>0</v>
      </c>
      <c r="DZ28">
        <f>HLOOKUP('Turbine DWP'!$B$11,'Turbine DWP calcs part 2'!$AD$9:$AG$59,'Turbine DWP calcs part 2'!$AH28,FALSE)*'Turbine DWP'!DC30</f>
        <v>0</v>
      </c>
      <c r="EA28">
        <f>HLOOKUP('Turbine DWP'!$B$11,'Turbine DWP calcs part 2'!$AD$9:$AG$59,'Turbine DWP calcs part 2'!$AH28,FALSE)*'Turbine DWP'!DD30</f>
        <v>0</v>
      </c>
      <c r="EB28">
        <f>HLOOKUP('Turbine DWP'!$B$11,'Turbine DWP calcs part 2'!$AD$9:$AG$59,'Turbine DWP calcs part 2'!$AH28,FALSE)*'Turbine DWP'!DE30</f>
        <v>0</v>
      </c>
      <c r="EC28">
        <f>HLOOKUP('Turbine DWP'!$B$11,'Turbine DWP calcs part 2'!$AD$9:$AG$59,'Turbine DWP calcs part 2'!$AH28,FALSE)*'Turbine DWP'!DF30</f>
        <v>0</v>
      </c>
      <c r="ED28">
        <f>HLOOKUP('Turbine DWP'!$B$11,'Turbine DWP calcs part 2'!$AD$9:$AG$59,'Turbine DWP calcs part 2'!$AH28,FALSE)*'Turbine DWP'!DG30</f>
        <v>0</v>
      </c>
    </row>
    <row r="29" spans="1:134" x14ac:dyDescent="0.25">
      <c r="A29" s="2" t="s">
        <v>91</v>
      </c>
      <c r="B29" s="2">
        <f t="shared" si="17"/>
        <v>97.5</v>
      </c>
      <c r="C29">
        <f>'Turbine DWP'!E31</f>
        <v>0</v>
      </c>
      <c r="D29">
        <f>'Turbine DWP'!G31</f>
        <v>0</v>
      </c>
      <c r="E29">
        <f>'Turbine DWP'!H31</f>
        <v>0</v>
      </c>
      <c r="F29">
        <f>'Turbine DWP'!I31</f>
        <v>0</v>
      </c>
      <c r="G29">
        <f>'Turbine DWP'!J31</f>
        <v>0</v>
      </c>
      <c r="H29">
        <f t="shared" si="0"/>
        <v>0</v>
      </c>
      <c r="I29" s="3">
        <v>1.0430065000000001E-2</v>
      </c>
      <c r="J29">
        <f>'Turbine DWP calcs part 1'!O25</f>
        <v>7.2541200247500104E-4</v>
      </c>
      <c r="K29">
        <f>'Turbine DWP calcs part 1'!P25</f>
        <v>2.6670706551539025E-2</v>
      </c>
      <c r="L29">
        <f>'Turbine DWP calcs part 1'!Q25</f>
        <v>2.9710753659451972E-2</v>
      </c>
      <c r="M29">
        <f>'Turbine DWP calcs part 1'!R25</f>
        <v>1.0430065005762934E-2</v>
      </c>
      <c r="N29">
        <f t="shared" si="11"/>
        <v>0</v>
      </c>
      <c r="O29">
        <f t="shared" si="18"/>
        <v>0</v>
      </c>
      <c r="P29">
        <f t="shared" si="19"/>
        <v>0</v>
      </c>
      <c r="Q29">
        <f t="shared" si="20"/>
        <v>0</v>
      </c>
      <c r="R29">
        <f t="shared" si="2"/>
        <v>0</v>
      </c>
      <c r="S29">
        <f t="shared" si="3"/>
        <v>0</v>
      </c>
      <c r="T29">
        <f t="shared" si="4"/>
        <v>0</v>
      </c>
      <c r="U29">
        <f t="shared" si="5"/>
        <v>0</v>
      </c>
      <c r="V29">
        <f t="shared" si="6"/>
        <v>0</v>
      </c>
      <c r="W29">
        <f t="shared" si="7"/>
        <v>0</v>
      </c>
      <c r="X29">
        <f t="shared" si="8"/>
        <v>0</v>
      </c>
      <c r="Y29">
        <f t="shared" si="9"/>
        <v>0</v>
      </c>
      <c r="Z29">
        <f t="shared" si="12"/>
        <v>0</v>
      </c>
      <c r="AA29">
        <f t="shared" si="21"/>
        <v>0</v>
      </c>
      <c r="AB29">
        <f t="shared" si="22"/>
        <v>0</v>
      </c>
      <c r="AC29">
        <f t="shared" si="23"/>
        <v>0</v>
      </c>
      <c r="AD29">
        <f t="shared" si="13"/>
        <v>0</v>
      </c>
      <c r="AE29">
        <f t="shared" si="14"/>
        <v>0</v>
      </c>
      <c r="AF29">
        <f t="shared" si="15"/>
        <v>0</v>
      </c>
      <c r="AG29">
        <f t="shared" si="16"/>
        <v>0</v>
      </c>
      <c r="AH29">
        <v>21</v>
      </c>
      <c r="AI29">
        <f>HLOOKUP('Turbine DWP'!$B$11,'Turbine DWP calcs part 2'!$AD$9:$AG$59,'Turbine DWP calcs part 2'!$AH29,FALSE)*'Turbine DWP'!L31</f>
        <v>0</v>
      </c>
      <c r="AJ29">
        <f>HLOOKUP('Turbine DWP'!$B$11,'Turbine DWP calcs part 2'!$AD$9:$AG$59,'Turbine DWP calcs part 2'!$AH29,FALSE)*'Turbine DWP'!M31</f>
        <v>0</v>
      </c>
      <c r="AK29">
        <f>HLOOKUP('Turbine DWP'!$B$11,'Turbine DWP calcs part 2'!$AD$9:$AG$59,'Turbine DWP calcs part 2'!$AH29,FALSE)*'Turbine DWP'!N31</f>
        <v>0</v>
      </c>
      <c r="AL29">
        <f>HLOOKUP('Turbine DWP'!$B$11,'Turbine DWP calcs part 2'!$AD$9:$AG$59,'Turbine DWP calcs part 2'!$AH29,FALSE)*'Turbine DWP'!O31</f>
        <v>0</v>
      </c>
      <c r="AM29">
        <f>HLOOKUP('Turbine DWP'!$B$11,'Turbine DWP calcs part 2'!$AD$9:$AG$59,'Turbine DWP calcs part 2'!$AH29,FALSE)*'Turbine DWP'!P31</f>
        <v>0</v>
      </c>
      <c r="AN29">
        <f>HLOOKUP('Turbine DWP'!$B$11,'Turbine DWP calcs part 2'!$AD$9:$AG$59,'Turbine DWP calcs part 2'!$AH29,FALSE)*'Turbine DWP'!Q31</f>
        <v>0</v>
      </c>
      <c r="AO29">
        <f>HLOOKUP('Turbine DWP'!$B$11,'Turbine DWP calcs part 2'!$AD$9:$AG$59,'Turbine DWP calcs part 2'!$AH29,FALSE)*'Turbine DWP'!R31</f>
        <v>0</v>
      </c>
      <c r="AP29">
        <f>HLOOKUP('Turbine DWP'!$B$11,'Turbine DWP calcs part 2'!$AD$9:$AG$59,'Turbine DWP calcs part 2'!$AH29,FALSE)*'Turbine DWP'!S31</f>
        <v>0</v>
      </c>
      <c r="AQ29">
        <f>HLOOKUP('Turbine DWP'!$B$11,'Turbine DWP calcs part 2'!$AD$9:$AG$59,'Turbine DWP calcs part 2'!$AH29,FALSE)*'Turbine DWP'!T31</f>
        <v>0</v>
      </c>
      <c r="AR29">
        <f>HLOOKUP('Turbine DWP'!$B$11,'Turbine DWP calcs part 2'!$AD$9:$AG$59,'Turbine DWP calcs part 2'!$AH29,FALSE)*'Turbine DWP'!U31</f>
        <v>0</v>
      </c>
      <c r="AS29">
        <f>HLOOKUP('Turbine DWP'!$B$11,'Turbine DWP calcs part 2'!$AD$9:$AG$59,'Turbine DWP calcs part 2'!$AH29,FALSE)*'Turbine DWP'!V31</f>
        <v>0</v>
      </c>
      <c r="AT29">
        <f>HLOOKUP('Turbine DWP'!$B$11,'Turbine DWP calcs part 2'!$AD$9:$AG$59,'Turbine DWP calcs part 2'!$AH29,FALSE)*'Turbine DWP'!W31</f>
        <v>0</v>
      </c>
      <c r="AU29">
        <f>HLOOKUP('Turbine DWP'!$B$11,'Turbine DWP calcs part 2'!$AD$9:$AG$59,'Turbine DWP calcs part 2'!$AH29,FALSE)*'Turbine DWP'!X31</f>
        <v>0</v>
      </c>
      <c r="AV29">
        <f>HLOOKUP('Turbine DWP'!$B$11,'Turbine DWP calcs part 2'!$AD$9:$AG$59,'Turbine DWP calcs part 2'!$AH29,FALSE)*'Turbine DWP'!Y31</f>
        <v>0</v>
      </c>
      <c r="AW29">
        <f>HLOOKUP('Turbine DWP'!$B$11,'Turbine DWP calcs part 2'!$AD$9:$AG$59,'Turbine DWP calcs part 2'!$AH29,FALSE)*'Turbine DWP'!Z31</f>
        <v>0</v>
      </c>
      <c r="AX29">
        <f>HLOOKUP('Turbine DWP'!$B$11,'Turbine DWP calcs part 2'!$AD$9:$AG$59,'Turbine DWP calcs part 2'!$AH29,FALSE)*'Turbine DWP'!AA31</f>
        <v>0</v>
      </c>
      <c r="AY29">
        <f>HLOOKUP('Turbine DWP'!$B$11,'Turbine DWP calcs part 2'!$AD$9:$AG$59,'Turbine DWP calcs part 2'!$AH29,FALSE)*'Turbine DWP'!AB31</f>
        <v>0</v>
      </c>
      <c r="AZ29">
        <f>HLOOKUP('Turbine DWP'!$B$11,'Turbine DWP calcs part 2'!$AD$9:$AG$59,'Turbine DWP calcs part 2'!$AH29,FALSE)*'Turbine DWP'!AC31</f>
        <v>0</v>
      </c>
      <c r="BA29">
        <f>HLOOKUP('Turbine DWP'!$B$11,'Turbine DWP calcs part 2'!$AD$9:$AG$59,'Turbine DWP calcs part 2'!$AH29,FALSE)*'Turbine DWP'!AD31</f>
        <v>0</v>
      </c>
      <c r="BB29">
        <f>HLOOKUP('Turbine DWP'!$B$11,'Turbine DWP calcs part 2'!$AD$9:$AG$59,'Turbine DWP calcs part 2'!$AH29,FALSE)*'Turbine DWP'!AE31</f>
        <v>0</v>
      </c>
      <c r="BC29">
        <f>HLOOKUP('Turbine DWP'!$B$11,'Turbine DWP calcs part 2'!$AD$9:$AG$59,'Turbine DWP calcs part 2'!$AH29,FALSE)*'Turbine DWP'!AF31</f>
        <v>0</v>
      </c>
      <c r="BD29">
        <f>HLOOKUP('Turbine DWP'!$B$11,'Turbine DWP calcs part 2'!$AD$9:$AG$59,'Turbine DWP calcs part 2'!$AH29,FALSE)*'Turbine DWP'!AG31</f>
        <v>0</v>
      </c>
      <c r="BE29">
        <f>HLOOKUP('Turbine DWP'!$B$11,'Turbine DWP calcs part 2'!$AD$9:$AG$59,'Turbine DWP calcs part 2'!$AH29,FALSE)*'Turbine DWP'!AH31</f>
        <v>0</v>
      </c>
      <c r="BF29">
        <f>HLOOKUP('Turbine DWP'!$B$11,'Turbine DWP calcs part 2'!$AD$9:$AG$59,'Turbine DWP calcs part 2'!$AH29,FALSE)*'Turbine DWP'!AI31</f>
        <v>0</v>
      </c>
      <c r="BG29">
        <f>HLOOKUP('Turbine DWP'!$B$11,'Turbine DWP calcs part 2'!$AD$9:$AG$59,'Turbine DWP calcs part 2'!$AH29,FALSE)*'Turbine DWP'!AJ31</f>
        <v>0</v>
      </c>
      <c r="BH29">
        <f>HLOOKUP('Turbine DWP'!$B$11,'Turbine DWP calcs part 2'!$AD$9:$AG$59,'Turbine DWP calcs part 2'!$AH29,FALSE)*'Turbine DWP'!AK31</f>
        <v>0</v>
      </c>
      <c r="BI29">
        <f>HLOOKUP('Turbine DWP'!$B$11,'Turbine DWP calcs part 2'!$AD$9:$AG$59,'Turbine DWP calcs part 2'!$AH29,FALSE)*'Turbine DWP'!AL31</f>
        <v>0</v>
      </c>
      <c r="BJ29">
        <f>HLOOKUP('Turbine DWP'!$B$11,'Turbine DWP calcs part 2'!$AD$9:$AG$59,'Turbine DWP calcs part 2'!$AH29,FALSE)*'Turbine DWP'!AM31</f>
        <v>0</v>
      </c>
      <c r="BK29">
        <f>HLOOKUP('Turbine DWP'!$B$11,'Turbine DWP calcs part 2'!$AD$9:$AG$59,'Turbine DWP calcs part 2'!$AH29,FALSE)*'Turbine DWP'!AN31</f>
        <v>0</v>
      </c>
      <c r="BL29">
        <f>HLOOKUP('Turbine DWP'!$B$11,'Turbine DWP calcs part 2'!$AD$9:$AG$59,'Turbine DWP calcs part 2'!$AH29,FALSE)*'Turbine DWP'!AO31</f>
        <v>0</v>
      </c>
      <c r="BM29">
        <f>HLOOKUP('Turbine DWP'!$B$11,'Turbine DWP calcs part 2'!$AD$9:$AG$59,'Turbine DWP calcs part 2'!$AH29,FALSE)*'Turbine DWP'!AP31</f>
        <v>0</v>
      </c>
      <c r="BN29">
        <f>HLOOKUP('Turbine DWP'!$B$11,'Turbine DWP calcs part 2'!$AD$9:$AG$59,'Turbine DWP calcs part 2'!$AH29,FALSE)*'Turbine DWP'!AQ31</f>
        <v>0</v>
      </c>
      <c r="BO29">
        <f>HLOOKUP('Turbine DWP'!$B$11,'Turbine DWP calcs part 2'!$AD$9:$AG$59,'Turbine DWP calcs part 2'!$AH29,FALSE)*'Turbine DWP'!AR31</f>
        <v>0</v>
      </c>
      <c r="BP29">
        <f>HLOOKUP('Turbine DWP'!$B$11,'Turbine DWP calcs part 2'!$AD$9:$AG$59,'Turbine DWP calcs part 2'!$AH29,FALSE)*'Turbine DWP'!AS31</f>
        <v>0</v>
      </c>
      <c r="BQ29">
        <f>HLOOKUP('Turbine DWP'!$B$11,'Turbine DWP calcs part 2'!$AD$9:$AG$59,'Turbine DWP calcs part 2'!$AH29,FALSE)*'Turbine DWP'!AT31</f>
        <v>0</v>
      </c>
      <c r="BR29">
        <f>HLOOKUP('Turbine DWP'!$B$11,'Turbine DWP calcs part 2'!$AD$9:$AG$59,'Turbine DWP calcs part 2'!$AH29,FALSE)*'Turbine DWP'!AU31</f>
        <v>0</v>
      </c>
      <c r="BS29">
        <f>HLOOKUP('Turbine DWP'!$B$11,'Turbine DWP calcs part 2'!$AD$9:$AG$59,'Turbine DWP calcs part 2'!$AH29,FALSE)*'Turbine DWP'!AV31</f>
        <v>0</v>
      </c>
      <c r="BT29">
        <f>HLOOKUP('Turbine DWP'!$B$11,'Turbine DWP calcs part 2'!$AD$9:$AG$59,'Turbine DWP calcs part 2'!$AH29,FALSE)*'Turbine DWP'!AW31</f>
        <v>0</v>
      </c>
      <c r="BU29">
        <f>HLOOKUP('Turbine DWP'!$B$11,'Turbine DWP calcs part 2'!$AD$9:$AG$59,'Turbine DWP calcs part 2'!$AH29,FALSE)*'Turbine DWP'!AX31</f>
        <v>0</v>
      </c>
      <c r="BV29">
        <f>HLOOKUP('Turbine DWP'!$B$11,'Turbine DWP calcs part 2'!$AD$9:$AG$59,'Turbine DWP calcs part 2'!$AH29,FALSE)*'Turbine DWP'!AY31</f>
        <v>0</v>
      </c>
      <c r="BW29">
        <f>HLOOKUP('Turbine DWP'!$B$11,'Turbine DWP calcs part 2'!$AD$9:$AG$59,'Turbine DWP calcs part 2'!$AH29,FALSE)*'Turbine DWP'!AZ31</f>
        <v>0</v>
      </c>
      <c r="BX29">
        <f>HLOOKUP('Turbine DWP'!$B$11,'Turbine DWP calcs part 2'!$AD$9:$AG$59,'Turbine DWP calcs part 2'!$AH29,FALSE)*'Turbine DWP'!BA31</f>
        <v>0</v>
      </c>
      <c r="BY29">
        <f>HLOOKUP('Turbine DWP'!$B$11,'Turbine DWP calcs part 2'!$AD$9:$AG$59,'Turbine DWP calcs part 2'!$AH29,FALSE)*'Turbine DWP'!BB31</f>
        <v>0</v>
      </c>
      <c r="BZ29">
        <f>HLOOKUP('Turbine DWP'!$B$11,'Turbine DWP calcs part 2'!$AD$9:$AG$59,'Turbine DWP calcs part 2'!$AH29,FALSE)*'Turbine DWP'!BC31</f>
        <v>0</v>
      </c>
      <c r="CA29">
        <f>HLOOKUP('Turbine DWP'!$B$11,'Turbine DWP calcs part 2'!$AD$9:$AG$59,'Turbine DWP calcs part 2'!$AH29,FALSE)*'Turbine DWP'!BD31</f>
        <v>0</v>
      </c>
      <c r="CB29">
        <f>HLOOKUP('Turbine DWP'!$B$11,'Turbine DWP calcs part 2'!$AD$9:$AG$59,'Turbine DWP calcs part 2'!$AH29,FALSE)*'Turbine DWP'!BE31</f>
        <v>0</v>
      </c>
      <c r="CC29">
        <f>HLOOKUP('Turbine DWP'!$B$11,'Turbine DWP calcs part 2'!$AD$9:$AG$59,'Turbine DWP calcs part 2'!$AH29,FALSE)*'Turbine DWP'!BF31</f>
        <v>0</v>
      </c>
      <c r="CD29">
        <f>HLOOKUP('Turbine DWP'!$B$11,'Turbine DWP calcs part 2'!$AD$9:$AG$59,'Turbine DWP calcs part 2'!$AH29,FALSE)*'Turbine DWP'!BG31</f>
        <v>0</v>
      </c>
      <c r="CE29">
        <f>HLOOKUP('Turbine DWP'!$B$11,'Turbine DWP calcs part 2'!$AD$9:$AG$59,'Turbine DWP calcs part 2'!$AH29,FALSE)*'Turbine DWP'!BH31</f>
        <v>0</v>
      </c>
      <c r="CF29">
        <f>HLOOKUP('Turbine DWP'!$B$11,'Turbine DWP calcs part 2'!$AD$9:$AG$59,'Turbine DWP calcs part 2'!$AH29,FALSE)*'Turbine DWP'!BI31</f>
        <v>0</v>
      </c>
      <c r="CG29">
        <f>HLOOKUP('Turbine DWP'!$B$11,'Turbine DWP calcs part 2'!$AD$9:$AG$59,'Turbine DWP calcs part 2'!$AH29,FALSE)*'Turbine DWP'!BJ31</f>
        <v>0</v>
      </c>
      <c r="CH29">
        <f>HLOOKUP('Turbine DWP'!$B$11,'Turbine DWP calcs part 2'!$AD$9:$AG$59,'Turbine DWP calcs part 2'!$AH29,FALSE)*'Turbine DWP'!BK31</f>
        <v>0</v>
      </c>
      <c r="CI29">
        <f>HLOOKUP('Turbine DWP'!$B$11,'Turbine DWP calcs part 2'!$AD$9:$AG$59,'Turbine DWP calcs part 2'!$AH29,FALSE)*'Turbine DWP'!BL31</f>
        <v>0</v>
      </c>
      <c r="CJ29">
        <f>HLOOKUP('Turbine DWP'!$B$11,'Turbine DWP calcs part 2'!$AD$9:$AG$59,'Turbine DWP calcs part 2'!$AH29,FALSE)*'Turbine DWP'!BM31</f>
        <v>0</v>
      </c>
      <c r="CK29">
        <f>HLOOKUP('Turbine DWP'!$B$11,'Turbine DWP calcs part 2'!$AD$9:$AG$59,'Turbine DWP calcs part 2'!$AH29,FALSE)*'Turbine DWP'!BN31</f>
        <v>0</v>
      </c>
      <c r="CL29">
        <f>HLOOKUP('Turbine DWP'!$B$11,'Turbine DWP calcs part 2'!$AD$9:$AG$59,'Turbine DWP calcs part 2'!$AH29,FALSE)*'Turbine DWP'!BO31</f>
        <v>0</v>
      </c>
      <c r="CM29">
        <f>HLOOKUP('Turbine DWP'!$B$11,'Turbine DWP calcs part 2'!$AD$9:$AG$59,'Turbine DWP calcs part 2'!$AH29,FALSE)*'Turbine DWP'!BP31</f>
        <v>0</v>
      </c>
      <c r="CN29">
        <f>HLOOKUP('Turbine DWP'!$B$11,'Turbine DWP calcs part 2'!$AD$9:$AG$59,'Turbine DWP calcs part 2'!$AH29,FALSE)*'Turbine DWP'!BQ31</f>
        <v>0</v>
      </c>
      <c r="CO29">
        <f>HLOOKUP('Turbine DWP'!$B$11,'Turbine DWP calcs part 2'!$AD$9:$AG$59,'Turbine DWP calcs part 2'!$AH29,FALSE)*'Turbine DWP'!BR31</f>
        <v>0</v>
      </c>
      <c r="CP29">
        <f>HLOOKUP('Turbine DWP'!$B$11,'Turbine DWP calcs part 2'!$AD$9:$AG$59,'Turbine DWP calcs part 2'!$AH29,FALSE)*'Turbine DWP'!BS31</f>
        <v>0</v>
      </c>
      <c r="CQ29">
        <f>HLOOKUP('Turbine DWP'!$B$11,'Turbine DWP calcs part 2'!$AD$9:$AG$59,'Turbine DWP calcs part 2'!$AH29,FALSE)*'Turbine DWP'!BT31</f>
        <v>0</v>
      </c>
      <c r="CR29">
        <f>HLOOKUP('Turbine DWP'!$B$11,'Turbine DWP calcs part 2'!$AD$9:$AG$59,'Turbine DWP calcs part 2'!$AH29,FALSE)*'Turbine DWP'!BU31</f>
        <v>0</v>
      </c>
      <c r="CS29">
        <f>HLOOKUP('Turbine DWP'!$B$11,'Turbine DWP calcs part 2'!$AD$9:$AG$59,'Turbine DWP calcs part 2'!$AH29,FALSE)*'Turbine DWP'!BV31</f>
        <v>0</v>
      </c>
      <c r="CT29">
        <f>HLOOKUP('Turbine DWP'!$B$11,'Turbine DWP calcs part 2'!$AD$9:$AG$59,'Turbine DWP calcs part 2'!$AH29,FALSE)*'Turbine DWP'!BW31</f>
        <v>0</v>
      </c>
      <c r="CU29">
        <f>HLOOKUP('Turbine DWP'!$B$11,'Turbine DWP calcs part 2'!$AD$9:$AG$59,'Turbine DWP calcs part 2'!$AH29,FALSE)*'Turbine DWP'!BX31</f>
        <v>0</v>
      </c>
      <c r="CV29">
        <f>HLOOKUP('Turbine DWP'!$B$11,'Turbine DWP calcs part 2'!$AD$9:$AG$59,'Turbine DWP calcs part 2'!$AH29,FALSE)*'Turbine DWP'!BY31</f>
        <v>0</v>
      </c>
      <c r="CW29">
        <f>HLOOKUP('Turbine DWP'!$B$11,'Turbine DWP calcs part 2'!$AD$9:$AG$59,'Turbine DWP calcs part 2'!$AH29,FALSE)*'Turbine DWP'!BZ31</f>
        <v>0</v>
      </c>
      <c r="CX29">
        <f>HLOOKUP('Turbine DWP'!$B$11,'Turbine DWP calcs part 2'!$AD$9:$AG$59,'Turbine DWP calcs part 2'!$AH29,FALSE)*'Turbine DWP'!CA31</f>
        <v>0</v>
      </c>
      <c r="CY29">
        <f>HLOOKUP('Turbine DWP'!$B$11,'Turbine DWP calcs part 2'!$AD$9:$AG$59,'Turbine DWP calcs part 2'!$AH29,FALSE)*'Turbine DWP'!CB31</f>
        <v>0</v>
      </c>
      <c r="CZ29">
        <f>HLOOKUP('Turbine DWP'!$B$11,'Turbine DWP calcs part 2'!$AD$9:$AG$59,'Turbine DWP calcs part 2'!$AH29,FALSE)*'Turbine DWP'!CC31</f>
        <v>0</v>
      </c>
      <c r="DA29">
        <f>HLOOKUP('Turbine DWP'!$B$11,'Turbine DWP calcs part 2'!$AD$9:$AG$59,'Turbine DWP calcs part 2'!$AH29,FALSE)*'Turbine DWP'!CD31</f>
        <v>0</v>
      </c>
      <c r="DB29">
        <f>HLOOKUP('Turbine DWP'!$B$11,'Turbine DWP calcs part 2'!$AD$9:$AG$59,'Turbine DWP calcs part 2'!$AH29,FALSE)*'Turbine DWP'!CE31</f>
        <v>0</v>
      </c>
      <c r="DC29">
        <f>HLOOKUP('Turbine DWP'!$B$11,'Turbine DWP calcs part 2'!$AD$9:$AG$59,'Turbine DWP calcs part 2'!$AH29,FALSE)*'Turbine DWP'!CF31</f>
        <v>0</v>
      </c>
      <c r="DD29">
        <f>HLOOKUP('Turbine DWP'!$B$11,'Turbine DWP calcs part 2'!$AD$9:$AG$59,'Turbine DWP calcs part 2'!$AH29,FALSE)*'Turbine DWP'!CG31</f>
        <v>0</v>
      </c>
      <c r="DE29">
        <f>HLOOKUP('Turbine DWP'!$B$11,'Turbine DWP calcs part 2'!$AD$9:$AG$59,'Turbine DWP calcs part 2'!$AH29,FALSE)*'Turbine DWP'!CH31</f>
        <v>0</v>
      </c>
      <c r="DF29">
        <f>HLOOKUP('Turbine DWP'!$B$11,'Turbine DWP calcs part 2'!$AD$9:$AG$59,'Turbine DWP calcs part 2'!$AH29,FALSE)*'Turbine DWP'!CI31</f>
        <v>0</v>
      </c>
      <c r="DG29">
        <f>HLOOKUP('Turbine DWP'!$B$11,'Turbine DWP calcs part 2'!$AD$9:$AG$59,'Turbine DWP calcs part 2'!$AH29,FALSE)*'Turbine DWP'!CJ31</f>
        <v>0</v>
      </c>
      <c r="DH29">
        <f>HLOOKUP('Turbine DWP'!$B$11,'Turbine DWP calcs part 2'!$AD$9:$AG$59,'Turbine DWP calcs part 2'!$AH29,FALSE)*'Turbine DWP'!CK31</f>
        <v>0</v>
      </c>
      <c r="DI29">
        <f>HLOOKUP('Turbine DWP'!$B$11,'Turbine DWP calcs part 2'!$AD$9:$AG$59,'Turbine DWP calcs part 2'!$AH29,FALSE)*'Turbine DWP'!CL31</f>
        <v>0</v>
      </c>
      <c r="DJ29">
        <f>HLOOKUP('Turbine DWP'!$B$11,'Turbine DWP calcs part 2'!$AD$9:$AG$59,'Turbine DWP calcs part 2'!$AH29,FALSE)*'Turbine DWP'!CM31</f>
        <v>0</v>
      </c>
      <c r="DK29">
        <f>HLOOKUP('Turbine DWP'!$B$11,'Turbine DWP calcs part 2'!$AD$9:$AG$59,'Turbine DWP calcs part 2'!$AH29,FALSE)*'Turbine DWP'!CN31</f>
        <v>0</v>
      </c>
      <c r="DL29">
        <f>HLOOKUP('Turbine DWP'!$B$11,'Turbine DWP calcs part 2'!$AD$9:$AG$59,'Turbine DWP calcs part 2'!$AH29,FALSE)*'Turbine DWP'!CO31</f>
        <v>0</v>
      </c>
      <c r="DM29">
        <f>HLOOKUP('Turbine DWP'!$B$11,'Turbine DWP calcs part 2'!$AD$9:$AG$59,'Turbine DWP calcs part 2'!$AH29,FALSE)*'Turbine DWP'!CP31</f>
        <v>0</v>
      </c>
      <c r="DN29">
        <f>HLOOKUP('Turbine DWP'!$B$11,'Turbine DWP calcs part 2'!$AD$9:$AG$59,'Turbine DWP calcs part 2'!$AH29,FALSE)*'Turbine DWP'!CQ31</f>
        <v>0</v>
      </c>
      <c r="DO29">
        <f>HLOOKUP('Turbine DWP'!$B$11,'Turbine DWP calcs part 2'!$AD$9:$AG$59,'Turbine DWP calcs part 2'!$AH29,FALSE)*'Turbine DWP'!CR31</f>
        <v>0</v>
      </c>
      <c r="DP29">
        <f>HLOOKUP('Turbine DWP'!$B$11,'Turbine DWP calcs part 2'!$AD$9:$AG$59,'Turbine DWP calcs part 2'!$AH29,FALSE)*'Turbine DWP'!CS31</f>
        <v>0</v>
      </c>
      <c r="DQ29">
        <f>HLOOKUP('Turbine DWP'!$B$11,'Turbine DWP calcs part 2'!$AD$9:$AG$59,'Turbine DWP calcs part 2'!$AH29,FALSE)*'Turbine DWP'!CT31</f>
        <v>0</v>
      </c>
      <c r="DR29">
        <f>HLOOKUP('Turbine DWP'!$B$11,'Turbine DWP calcs part 2'!$AD$9:$AG$59,'Turbine DWP calcs part 2'!$AH29,FALSE)*'Turbine DWP'!CU31</f>
        <v>0</v>
      </c>
      <c r="DS29">
        <f>HLOOKUP('Turbine DWP'!$B$11,'Turbine DWP calcs part 2'!$AD$9:$AG$59,'Turbine DWP calcs part 2'!$AH29,FALSE)*'Turbine DWP'!CV31</f>
        <v>0</v>
      </c>
      <c r="DT29">
        <f>HLOOKUP('Turbine DWP'!$B$11,'Turbine DWP calcs part 2'!$AD$9:$AG$59,'Turbine DWP calcs part 2'!$AH29,FALSE)*'Turbine DWP'!CW31</f>
        <v>0</v>
      </c>
      <c r="DU29">
        <f>HLOOKUP('Turbine DWP'!$B$11,'Turbine DWP calcs part 2'!$AD$9:$AG$59,'Turbine DWP calcs part 2'!$AH29,FALSE)*'Turbine DWP'!CX31</f>
        <v>0</v>
      </c>
      <c r="DV29">
        <f>HLOOKUP('Turbine DWP'!$B$11,'Turbine DWP calcs part 2'!$AD$9:$AG$59,'Turbine DWP calcs part 2'!$AH29,FALSE)*'Turbine DWP'!CY31</f>
        <v>0</v>
      </c>
      <c r="DW29">
        <f>HLOOKUP('Turbine DWP'!$B$11,'Turbine DWP calcs part 2'!$AD$9:$AG$59,'Turbine DWP calcs part 2'!$AH29,FALSE)*'Turbine DWP'!CZ31</f>
        <v>0</v>
      </c>
      <c r="DX29">
        <f>HLOOKUP('Turbine DWP'!$B$11,'Turbine DWP calcs part 2'!$AD$9:$AG$59,'Turbine DWP calcs part 2'!$AH29,FALSE)*'Turbine DWP'!DA31</f>
        <v>0</v>
      </c>
      <c r="DY29">
        <f>HLOOKUP('Turbine DWP'!$B$11,'Turbine DWP calcs part 2'!$AD$9:$AG$59,'Turbine DWP calcs part 2'!$AH29,FALSE)*'Turbine DWP'!DB31</f>
        <v>0</v>
      </c>
      <c r="DZ29">
        <f>HLOOKUP('Turbine DWP'!$B$11,'Turbine DWP calcs part 2'!$AD$9:$AG$59,'Turbine DWP calcs part 2'!$AH29,FALSE)*'Turbine DWP'!DC31</f>
        <v>0</v>
      </c>
      <c r="EA29">
        <f>HLOOKUP('Turbine DWP'!$B$11,'Turbine DWP calcs part 2'!$AD$9:$AG$59,'Turbine DWP calcs part 2'!$AH29,FALSE)*'Turbine DWP'!DD31</f>
        <v>0</v>
      </c>
      <c r="EB29">
        <f>HLOOKUP('Turbine DWP'!$B$11,'Turbine DWP calcs part 2'!$AD$9:$AG$59,'Turbine DWP calcs part 2'!$AH29,FALSE)*'Turbine DWP'!DE31</f>
        <v>0</v>
      </c>
      <c r="EC29">
        <f>HLOOKUP('Turbine DWP'!$B$11,'Turbine DWP calcs part 2'!$AD$9:$AG$59,'Turbine DWP calcs part 2'!$AH29,FALSE)*'Turbine DWP'!DF31</f>
        <v>0</v>
      </c>
      <c r="ED29">
        <f>HLOOKUP('Turbine DWP'!$B$11,'Turbine DWP calcs part 2'!$AD$9:$AG$59,'Turbine DWP calcs part 2'!$AH29,FALSE)*'Turbine DWP'!DG31</f>
        <v>0</v>
      </c>
    </row>
    <row r="30" spans="1:134" x14ac:dyDescent="0.25">
      <c r="A30" s="2" t="s">
        <v>90</v>
      </c>
      <c r="B30" s="2">
        <f t="shared" si="17"/>
        <v>102.5</v>
      </c>
      <c r="C30">
        <f>'Turbine DWP'!E32</f>
        <v>0</v>
      </c>
      <c r="D30">
        <f>'Turbine DWP'!G32</f>
        <v>0</v>
      </c>
      <c r="E30">
        <f>'Turbine DWP'!H32</f>
        <v>0</v>
      </c>
      <c r="F30">
        <f>'Turbine DWP'!I32</f>
        <v>0</v>
      </c>
      <c r="G30">
        <f>'Turbine DWP'!J32</f>
        <v>0</v>
      </c>
      <c r="H30">
        <f t="shared" si="0"/>
        <v>0</v>
      </c>
      <c r="I30" s="3">
        <v>8.4852952999999991E-3</v>
      </c>
      <c r="J30">
        <f>'Turbine DWP calcs part 1'!O26</f>
        <v>0</v>
      </c>
      <c r="K30">
        <f>'Turbine DWP calcs part 1'!P26</f>
        <v>2.7251601557365945E-2</v>
      </c>
      <c r="L30">
        <f>'Turbine DWP calcs part 1'!Q26</f>
        <v>2.5959262918198056E-2</v>
      </c>
      <c r="M30">
        <f>'Turbine DWP calcs part 1'!R26</f>
        <v>8.4852953069640691E-3</v>
      </c>
      <c r="N30">
        <f t="shared" si="11"/>
        <v>0</v>
      </c>
      <c r="O30">
        <f t="shared" si="18"/>
        <v>0</v>
      </c>
      <c r="P30">
        <f t="shared" si="19"/>
        <v>0</v>
      </c>
      <c r="Q30">
        <f t="shared" si="20"/>
        <v>0</v>
      </c>
      <c r="R30">
        <f t="shared" si="2"/>
        <v>0</v>
      </c>
      <c r="S30">
        <f t="shared" si="3"/>
        <v>0</v>
      </c>
      <c r="T30">
        <f t="shared" si="4"/>
        <v>0</v>
      </c>
      <c r="U30">
        <f t="shared" si="5"/>
        <v>0</v>
      </c>
      <c r="V30">
        <f t="shared" si="6"/>
        <v>0</v>
      </c>
      <c r="W30">
        <f t="shared" si="7"/>
        <v>0</v>
      </c>
      <c r="X30">
        <f t="shared" si="8"/>
        <v>0</v>
      </c>
      <c r="Y30">
        <f t="shared" si="9"/>
        <v>0</v>
      </c>
      <c r="Z30">
        <f t="shared" si="12"/>
        <v>0</v>
      </c>
      <c r="AA30">
        <f t="shared" si="21"/>
        <v>0</v>
      </c>
      <c r="AB30">
        <f t="shared" si="22"/>
        <v>0</v>
      </c>
      <c r="AC30">
        <f t="shared" si="23"/>
        <v>0</v>
      </c>
      <c r="AD30">
        <f t="shared" si="13"/>
        <v>0</v>
      </c>
      <c r="AE30">
        <f t="shared" si="14"/>
        <v>0</v>
      </c>
      <c r="AF30">
        <f t="shared" si="15"/>
        <v>0</v>
      </c>
      <c r="AG30">
        <f t="shared" si="16"/>
        <v>0</v>
      </c>
      <c r="AH30">
        <v>22</v>
      </c>
      <c r="AI30">
        <f>HLOOKUP('Turbine DWP'!$B$11,'Turbine DWP calcs part 2'!$AD$9:$AG$59,'Turbine DWP calcs part 2'!$AH30,FALSE)*'Turbine DWP'!L32</f>
        <v>0</v>
      </c>
      <c r="AJ30">
        <f>HLOOKUP('Turbine DWP'!$B$11,'Turbine DWP calcs part 2'!$AD$9:$AG$59,'Turbine DWP calcs part 2'!$AH30,FALSE)*'Turbine DWP'!M32</f>
        <v>0</v>
      </c>
      <c r="AK30">
        <f>HLOOKUP('Turbine DWP'!$B$11,'Turbine DWP calcs part 2'!$AD$9:$AG$59,'Turbine DWP calcs part 2'!$AH30,FALSE)*'Turbine DWP'!N32</f>
        <v>0</v>
      </c>
      <c r="AL30">
        <f>HLOOKUP('Turbine DWP'!$B$11,'Turbine DWP calcs part 2'!$AD$9:$AG$59,'Turbine DWP calcs part 2'!$AH30,FALSE)*'Turbine DWP'!O32</f>
        <v>0</v>
      </c>
      <c r="AM30">
        <f>HLOOKUP('Turbine DWP'!$B$11,'Turbine DWP calcs part 2'!$AD$9:$AG$59,'Turbine DWP calcs part 2'!$AH30,FALSE)*'Turbine DWP'!P32</f>
        <v>0</v>
      </c>
      <c r="AN30">
        <f>HLOOKUP('Turbine DWP'!$B$11,'Turbine DWP calcs part 2'!$AD$9:$AG$59,'Turbine DWP calcs part 2'!$AH30,FALSE)*'Turbine DWP'!Q32</f>
        <v>0</v>
      </c>
      <c r="AO30">
        <f>HLOOKUP('Turbine DWP'!$B$11,'Turbine DWP calcs part 2'!$AD$9:$AG$59,'Turbine DWP calcs part 2'!$AH30,FALSE)*'Turbine DWP'!R32</f>
        <v>0</v>
      </c>
      <c r="AP30">
        <f>HLOOKUP('Turbine DWP'!$B$11,'Turbine DWP calcs part 2'!$AD$9:$AG$59,'Turbine DWP calcs part 2'!$AH30,FALSE)*'Turbine DWP'!S32</f>
        <v>0</v>
      </c>
      <c r="AQ30">
        <f>HLOOKUP('Turbine DWP'!$B$11,'Turbine DWP calcs part 2'!$AD$9:$AG$59,'Turbine DWP calcs part 2'!$AH30,FALSE)*'Turbine DWP'!T32</f>
        <v>0</v>
      </c>
      <c r="AR30">
        <f>HLOOKUP('Turbine DWP'!$B$11,'Turbine DWP calcs part 2'!$AD$9:$AG$59,'Turbine DWP calcs part 2'!$AH30,FALSE)*'Turbine DWP'!U32</f>
        <v>0</v>
      </c>
      <c r="AS30">
        <f>HLOOKUP('Turbine DWP'!$B$11,'Turbine DWP calcs part 2'!$AD$9:$AG$59,'Turbine DWP calcs part 2'!$AH30,FALSE)*'Turbine DWP'!V32</f>
        <v>0</v>
      </c>
      <c r="AT30">
        <f>HLOOKUP('Turbine DWP'!$B$11,'Turbine DWP calcs part 2'!$AD$9:$AG$59,'Turbine DWP calcs part 2'!$AH30,FALSE)*'Turbine DWP'!W32</f>
        <v>0</v>
      </c>
      <c r="AU30">
        <f>HLOOKUP('Turbine DWP'!$B$11,'Turbine DWP calcs part 2'!$AD$9:$AG$59,'Turbine DWP calcs part 2'!$AH30,FALSE)*'Turbine DWP'!X32</f>
        <v>0</v>
      </c>
      <c r="AV30">
        <f>HLOOKUP('Turbine DWP'!$B$11,'Turbine DWP calcs part 2'!$AD$9:$AG$59,'Turbine DWP calcs part 2'!$AH30,FALSE)*'Turbine DWP'!Y32</f>
        <v>0</v>
      </c>
      <c r="AW30">
        <f>HLOOKUP('Turbine DWP'!$B$11,'Turbine DWP calcs part 2'!$AD$9:$AG$59,'Turbine DWP calcs part 2'!$AH30,FALSE)*'Turbine DWP'!Z32</f>
        <v>0</v>
      </c>
      <c r="AX30">
        <f>HLOOKUP('Turbine DWP'!$B$11,'Turbine DWP calcs part 2'!$AD$9:$AG$59,'Turbine DWP calcs part 2'!$AH30,FALSE)*'Turbine DWP'!AA32</f>
        <v>0</v>
      </c>
      <c r="AY30">
        <f>HLOOKUP('Turbine DWP'!$B$11,'Turbine DWP calcs part 2'!$AD$9:$AG$59,'Turbine DWP calcs part 2'!$AH30,FALSE)*'Turbine DWP'!AB32</f>
        <v>0</v>
      </c>
      <c r="AZ30">
        <f>HLOOKUP('Turbine DWP'!$B$11,'Turbine DWP calcs part 2'!$AD$9:$AG$59,'Turbine DWP calcs part 2'!$AH30,FALSE)*'Turbine DWP'!AC32</f>
        <v>0</v>
      </c>
      <c r="BA30">
        <f>HLOOKUP('Turbine DWP'!$B$11,'Turbine DWP calcs part 2'!$AD$9:$AG$59,'Turbine DWP calcs part 2'!$AH30,FALSE)*'Turbine DWP'!AD32</f>
        <v>0</v>
      </c>
      <c r="BB30">
        <f>HLOOKUP('Turbine DWP'!$B$11,'Turbine DWP calcs part 2'!$AD$9:$AG$59,'Turbine DWP calcs part 2'!$AH30,FALSE)*'Turbine DWP'!AE32</f>
        <v>0</v>
      </c>
      <c r="BC30">
        <f>HLOOKUP('Turbine DWP'!$B$11,'Turbine DWP calcs part 2'!$AD$9:$AG$59,'Turbine DWP calcs part 2'!$AH30,FALSE)*'Turbine DWP'!AF32</f>
        <v>0</v>
      </c>
      <c r="BD30">
        <f>HLOOKUP('Turbine DWP'!$B$11,'Turbine DWP calcs part 2'!$AD$9:$AG$59,'Turbine DWP calcs part 2'!$AH30,FALSE)*'Turbine DWP'!AG32</f>
        <v>0</v>
      </c>
      <c r="BE30">
        <f>HLOOKUP('Turbine DWP'!$B$11,'Turbine DWP calcs part 2'!$AD$9:$AG$59,'Turbine DWP calcs part 2'!$AH30,FALSE)*'Turbine DWP'!AH32</f>
        <v>0</v>
      </c>
      <c r="BF30">
        <f>HLOOKUP('Turbine DWP'!$B$11,'Turbine DWP calcs part 2'!$AD$9:$AG$59,'Turbine DWP calcs part 2'!$AH30,FALSE)*'Turbine DWP'!AI32</f>
        <v>0</v>
      </c>
      <c r="BG30">
        <f>HLOOKUP('Turbine DWP'!$B$11,'Turbine DWP calcs part 2'!$AD$9:$AG$59,'Turbine DWP calcs part 2'!$AH30,FALSE)*'Turbine DWP'!AJ32</f>
        <v>0</v>
      </c>
      <c r="BH30">
        <f>HLOOKUP('Turbine DWP'!$B$11,'Turbine DWP calcs part 2'!$AD$9:$AG$59,'Turbine DWP calcs part 2'!$AH30,FALSE)*'Turbine DWP'!AK32</f>
        <v>0</v>
      </c>
      <c r="BI30">
        <f>HLOOKUP('Turbine DWP'!$B$11,'Turbine DWP calcs part 2'!$AD$9:$AG$59,'Turbine DWP calcs part 2'!$AH30,FALSE)*'Turbine DWP'!AL32</f>
        <v>0</v>
      </c>
      <c r="BJ30">
        <f>HLOOKUP('Turbine DWP'!$B$11,'Turbine DWP calcs part 2'!$AD$9:$AG$59,'Turbine DWP calcs part 2'!$AH30,FALSE)*'Turbine DWP'!AM32</f>
        <v>0</v>
      </c>
      <c r="BK30">
        <f>HLOOKUP('Turbine DWP'!$B$11,'Turbine DWP calcs part 2'!$AD$9:$AG$59,'Turbine DWP calcs part 2'!$AH30,FALSE)*'Turbine DWP'!AN32</f>
        <v>0</v>
      </c>
      <c r="BL30">
        <f>HLOOKUP('Turbine DWP'!$B$11,'Turbine DWP calcs part 2'!$AD$9:$AG$59,'Turbine DWP calcs part 2'!$AH30,FALSE)*'Turbine DWP'!AO32</f>
        <v>0</v>
      </c>
      <c r="BM30">
        <f>HLOOKUP('Turbine DWP'!$B$11,'Turbine DWP calcs part 2'!$AD$9:$AG$59,'Turbine DWP calcs part 2'!$AH30,FALSE)*'Turbine DWP'!AP32</f>
        <v>0</v>
      </c>
      <c r="BN30">
        <f>HLOOKUP('Turbine DWP'!$B$11,'Turbine DWP calcs part 2'!$AD$9:$AG$59,'Turbine DWP calcs part 2'!$AH30,FALSE)*'Turbine DWP'!AQ32</f>
        <v>0</v>
      </c>
      <c r="BO30">
        <f>HLOOKUP('Turbine DWP'!$B$11,'Turbine DWP calcs part 2'!$AD$9:$AG$59,'Turbine DWP calcs part 2'!$AH30,FALSE)*'Turbine DWP'!AR32</f>
        <v>0</v>
      </c>
      <c r="BP30">
        <f>HLOOKUP('Turbine DWP'!$B$11,'Turbine DWP calcs part 2'!$AD$9:$AG$59,'Turbine DWP calcs part 2'!$AH30,FALSE)*'Turbine DWP'!AS32</f>
        <v>0</v>
      </c>
      <c r="BQ30">
        <f>HLOOKUP('Turbine DWP'!$B$11,'Turbine DWP calcs part 2'!$AD$9:$AG$59,'Turbine DWP calcs part 2'!$AH30,FALSE)*'Turbine DWP'!AT32</f>
        <v>0</v>
      </c>
      <c r="BR30">
        <f>HLOOKUP('Turbine DWP'!$B$11,'Turbine DWP calcs part 2'!$AD$9:$AG$59,'Turbine DWP calcs part 2'!$AH30,FALSE)*'Turbine DWP'!AU32</f>
        <v>0</v>
      </c>
      <c r="BS30">
        <f>HLOOKUP('Turbine DWP'!$B$11,'Turbine DWP calcs part 2'!$AD$9:$AG$59,'Turbine DWP calcs part 2'!$AH30,FALSE)*'Turbine DWP'!AV32</f>
        <v>0</v>
      </c>
      <c r="BT30">
        <f>HLOOKUP('Turbine DWP'!$B$11,'Turbine DWP calcs part 2'!$AD$9:$AG$59,'Turbine DWP calcs part 2'!$AH30,FALSE)*'Turbine DWP'!AW32</f>
        <v>0</v>
      </c>
      <c r="BU30">
        <f>HLOOKUP('Turbine DWP'!$B$11,'Turbine DWP calcs part 2'!$AD$9:$AG$59,'Turbine DWP calcs part 2'!$AH30,FALSE)*'Turbine DWP'!AX32</f>
        <v>0</v>
      </c>
      <c r="BV30">
        <f>HLOOKUP('Turbine DWP'!$B$11,'Turbine DWP calcs part 2'!$AD$9:$AG$59,'Turbine DWP calcs part 2'!$AH30,FALSE)*'Turbine DWP'!AY32</f>
        <v>0</v>
      </c>
      <c r="BW30">
        <f>HLOOKUP('Turbine DWP'!$B$11,'Turbine DWP calcs part 2'!$AD$9:$AG$59,'Turbine DWP calcs part 2'!$AH30,FALSE)*'Turbine DWP'!AZ32</f>
        <v>0</v>
      </c>
      <c r="BX30">
        <f>HLOOKUP('Turbine DWP'!$B$11,'Turbine DWP calcs part 2'!$AD$9:$AG$59,'Turbine DWP calcs part 2'!$AH30,FALSE)*'Turbine DWP'!BA32</f>
        <v>0</v>
      </c>
      <c r="BY30">
        <f>HLOOKUP('Turbine DWP'!$B$11,'Turbine DWP calcs part 2'!$AD$9:$AG$59,'Turbine DWP calcs part 2'!$AH30,FALSE)*'Turbine DWP'!BB32</f>
        <v>0</v>
      </c>
      <c r="BZ30">
        <f>HLOOKUP('Turbine DWP'!$B$11,'Turbine DWP calcs part 2'!$AD$9:$AG$59,'Turbine DWP calcs part 2'!$AH30,FALSE)*'Turbine DWP'!BC32</f>
        <v>0</v>
      </c>
      <c r="CA30">
        <f>HLOOKUP('Turbine DWP'!$B$11,'Turbine DWP calcs part 2'!$AD$9:$AG$59,'Turbine DWP calcs part 2'!$AH30,FALSE)*'Turbine DWP'!BD32</f>
        <v>0</v>
      </c>
      <c r="CB30">
        <f>HLOOKUP('Turbine DWP'!$B$11,'Turbine DWP calcs part 2'!$AD$9:$AG$59,'Turbine DWP calcs part 2'!$AH30,FALSE)*'Turbine DWP'!BE32</f>
        <v>0</v>
      </c>
      <c r="CC30">
        <f>HLOOKUP('Turbine DWP'!$B$11,'Turbine DWP calcs part 2'!$AD$9:$AG$59,'Turbine DWP calcs part 2'!$AH30,FALSE)*'Turbine DWP'!BF32</f>
        <v>0</v>
      </c>
      <c r="CD30">
        <f>HLOOKUP('Turbine DWP'!$B$11,'Turbine DWP calcs part 2'!$AD$9:$AG$59,'Turbine DWP calcs part 2'!$AH30,FALSE)*'Turbine DWP'!BG32</f>
        <v>0</v>
      </c>
      <c r="CE30">
        <f>HLOOKUP('Turbine DWP'!$B$11,'Turbine DWP calcs part 2'!$AD$9:$AG$59,'Turbine DWP calcs part 2'!$AH30,FALSE)*'Turbine DWP'!BH32</f>
        <v>0</v>
      </c>
      <c r="CF30">
        <f>HLOOKUP('Turbine DWP'!$B$11,'Turbine DWP calcs part 2'!$AD$9:$AG$59,'Turbine DWP calcs part 2'!$AH30,FALSE)*'Turbine DWP'!BI32</f>
        <v>0</v>
      </c>
      <c r="CG30">
        <f>HLOOKUP('Turbine DWP'!$B$11,'Turbine DWP calcs part 2'!$AD$9:$AG$59,'Turbine DWP calcs part 2'!$AH30,FALSE)*'Turbine DWP'!BJ32</f>
        <v>0</v>
      </c>
      <c r="CH30">
        <f>HLOOKUP('Turbine DWP'!$B$11,'Turbine DWP calcs part 2'!$AD$9:$AG$59,'Turbine DWP calcs part 2'!$AH30,FALSE)*'Turbine DWP'!BK32</f>
        <v>0</v>
      </c>
      <c r="CI30">
        <f>HLOOKUP('Turbine DWP'!$B$11,'Turbine DWP calcs part 2'!$AD$9:$AG$59,'Turbine DWP calcs part 2'!$AH30,FALSE)*'Turbine DWP'!BL32</f>
        <v>0</v>
      </c>
      <c r="CJ30">
        <f>HLOOKUP('Turbine DWP'!$B$11,'Turbine DWP calcs part 2'!$AD$9:$AG$59,'Turbine DWP calcs part 2'!$AH30,FALSE)*'Turbine DWP'!BM32</f>
        <v>0</v>
      </c>
      <c r="CK30">
        <f>HLOOKUP('Turbine DWP'!$B$11,'Turbine DWP calcs part 2'!$AD$9:$AG$59,'Turbine DWP calcs part 2'!$AH30,FALSE)*'Turbine DWP'!BN32</f>
        <v>0</v>
      </c>
      <c r="CL30">
        <f>HLOOKUP('Turbine DWP'!$B$11,'Turbine DWP calcs part 2'!$AD$9:$AG$59,'Turbine DWP calcs part 2'!$AH30,FALSE)*'Turbine DWP'!BO32</f>
        <v>0</v>
      </c>
      <c r="CM30">
        <f>HLOOKUP('Turbine DWP'!$B$11,'Turbine DWP calcs part 2'!$AD$9:$AG$59,'Turbine DWP calcs part 2'!$AH30,FALSE)*'Turbine DWP'!BP32</f>
        <v>0</v>
      </c>
      <c r="CN30">
        <f>HLOOKUP('Turbine DWP'!$B$11,'Turbine DWP calcs part 2'!$AD$9:$AG$59,'Turbine DWP calcs part 2'!$AH30,FALSE)*'Turbine DWP'!BQ32</f>
        <v>0</v>
      </c>
      <c r="CO30">
        <f>HLOOKUP('Turbine DWP'!$B$11,'Turbine DWP calcs part 2'!$AD$9:$AG$59,'Turbine DWP calcs part 2'!$AH30,FALSE)*'Turbine DWP'!BR32</f>
        <v>0</v>
      </c>
      <c r="CP30">
        <f>HLOOKUP('Turbine DWP'!$B$11,'Turbine DWP calcs part 2'!$AD$9:$AG$59,'Turbine DWP calcs part 2'!$AH30,FALSE)*'Turbine DWP'!BS32</f>
        <v>0</v>
      </c>
      <c r="CQ30">
        <f>HLOOKUP('Turbine DWP'!$B$11,'Turbine DWP calcs part 2'!$AD$9:$AG$59,'Turbine DWP calcs part 2'!$AH30,FALSE)*'Turbine DWP'!BT32</f>
        <v>0</v>
      </c>
      <c r="CR30">
        <f>HLOOKUP('Turbine DWP'!$B$11,'Turbine DWP calcs part 2'!$AD$9:$AG$59,'Turbine DWP calcs part 2'!$AH30,FALSE)*'Turbine DWP'!BU32</f>
        <v>0</v>
      </c>
      <c r="CS30">
        <f>HLOOKUP('Turbine DWP'!$B$11,'Turbine DWP calcs part 2'!$AD$9:$AG$59,'Turbine DWP calcs part 2'!$AH30,FALSE)*'Turbine DWP'!BV32</f>
        <v>0</v>
      </c>
      <c r="CT30">
        <f>HLOOKUP('Turbine DWP'!$B$11,'Turbine DWP calcs part 2'!$AD$9:$AG$59,'Turbine DWP calcs part 2'!$AH30,FALSE)*'Turbine DWP'!BW32</f>
        <v>0</v>
      </c>
      <c r="CU30">
        <f>HLOOKUP('Turbine DWP'!$B$11,'Turbine DWP calcs part 2'!$AD$9:$AG$59,'Turbine DWP calcs part 2'!$AH30,FALSE)*'Turbine DWP'!BX32</f>
        <v>0</v>
      </c>
      <c r="CV30">
        <f>HLOOKUP('Turbine DWP'!$B$11,'Turbine DWP calcs part 2'!$AD$9:$AG$59,'Turbine DWP calcs part 2'!$AH30,FALSE)*'Turbine DWP'!BY32</f>
        <v>0</v>
      </c>
      <c r="CW30">
        <f>HLOOKUP('Turbine DWP'!$B$11,'Turbine DWP calcs part 2'!$AD$9:$AG$59,'Turbine DWP calcs part 2'!$AH30,FALSE)*'Turbine DWP'!BZ32</f>
        <v>0</v>
      </c>
      <c r="CX30">
        <f>HLOOKUP('Turbine DWP'!$B$11,'Turbine DWP calcs part 2'!$AD$9:$AG$59,'Turbine DWP calcs part 2'!$AH30,FALSE)*'Turbine DWP'!CA32</f>
        <v>0</v>
      </c>
      <c r="CY30">
        <f>HLOOKUP('Turbine DWP'!$B$11,'Turbine DWP calcs part 2'!$AD$9:$AG$59,'Turbine DWP calcs part 2'!$AH30,FALSE)*'Turbine DWP'!CB32</f>
        <v>0</v>
      </c>
      <c r="CZ30">
        <f>HLOOKUP('Turbine DWP'!$B$11,'Turbine DWP calcs part 2'!$AD$9:$AG$59,'Turbine DWP calcs part 2'!$AH30,FALSE)*'Turbine DWP'!CC32</f>
        <v>0</v>
      </c>
      <c r="DA30">
        <f>HLOOKUP('Turbine DWP'!$B$11,'Turbine DWP calcs part 2'!$AD$9:$AG$59,'Turbine DWP calcs part 2'!$AH30,FALSE)*'Turbine DWP'!CD32</f>
        <v>0</v>
      </c>
      <c r="DB30">
        <f>HLOOKUP('Turbine DWP'!$B$11,'Turbine DWP calcs part 2'!$AD$9:$AG$59,'Turbine DWP calcs part 2'!$AH30,FALSE)*'Turbine DWP'!CE32</f>
        <v>0</v>
      </c>
      <c r="DC30">
        <f>HLOOKUP('Turbine DWP'!$B$11,'Turbine DWP calcs part 2'!$AD$9:$AG$59,'Turbine DWP calcs part 2'!$AH30,FALSE)*'Turbine DWP'!CF32</f>
        <v>0</v>
      </c>
      <c r="DD30">
        <f>HLOOKUP('Turbine DWP'!$B$11,'Turbine DWP calcs part 2'!$AD$9:$AG$59,'Turbine DWP calcs part 2'!$AH30,FALSE)*'Turbine DWP'!CG32</f>
        <v>0</v>
      </c>
      <c r="DE30">
        <f>HLOOKUP('Turbine DWP'!$B$11,'Turbine DWP calcs part 2'!$AD$9:$AG$59,'Turbine DWP calcs part 2'!$AH30,FALSE)*'Turbine DWP'!CH32</f>
        <v>0</v>
      </c>
      <c r="DF30">
        <f>HLOOKUP('Turbine DWP'!$B$11,'Turbine DWP calcs part 2'!$AD$9:$AG$59,'Turbine DWP calcs part 2'!$AH30,FALSE)*'Turbine DWP'!CI32</f>
        <v>0</v>
      </c>
      <c r="DG30">
        <f>HLOOKUP('Turbine DWP'!$B$11,'Turbine DWP calcs part 2'!$AD$9:$AG$59,'Turbine DWP calcs part 2'!$AH30,FALSE)*'Turbine DWP'!CJ32</f>
        <v>0</v>
      </c>
      <c r="DH30">
        <f>HLOOKUP('Turbine DWP'!$B$11,'Turbine DWP calcs part 2'!$AD$9:$AG$59,'Turbine DWP calcs part 2'!$AH30,FALSE)*'Turbine DWP'!CK32</f>
        <v>0</v>
      </c>
      <c r="DI30">
        <f>HLOOKUP('Turbine DWP'!$B$11,'Turbine DWP calcs part 2'!$AD$9:$AG$59,'Turbine DWP calcs part 2'!$AH30,FALSE)*'Turbine DWP'!CL32</f>
        <v>0</v>
      </c>
      <c r="DJ30">
        <f>HLOOKUP('Turbine DWP'!$B$11,'Turbine DWP calcs part 2'!$AD$9:$AG$59,'Turbine DWP calcs part 2'!$AH30,FALSE)*'Turbine DWP'!CM32</f>
        <v>0</v>
      </c>
      <c r="DK30">
        <f>HLOOKUP('Turbine DWP'!$B$11,'Turbine DWP calcs part 2'!$AD$9:$AG$59,'Turbine DWP calcs part 2'!$AH30,FALSE)*'Turbine DWP'!CN32</f>
        <v>0</v>
      </c>
      <c r="DL30">
        <f>HLOOKUP('Turbine DWP'!$B$11,'Turbine DWP calcs part 2'!$AD$9:$AG$59,'Turbine DWP calcs part 2'!$AH30,FALSE)*'Turbine DWP'!CO32</f>
        <v>0</v>
      </c>
      <c r="DM30">
        <f>HLOOKUP('Turbine DWP'!$B$11,'Turbine DWP calcs part 2'!$AD$9:$AG$59,'Turbine DWP calcs part 2'!$AH30,FALSE)*'Turbine DWP'!CP32</f>
        <v>0</v>
      </c>
      <c r="DN30">
        <f>HLOOKUP('Turbine DWP'!$B$11,'Turbine DWP calcs part 2'!$AD$9:$AG$59,'Turbine DWP calcs part 2'!$AH30,FALSE)*'Turbine DWP'!CQ32</f>
        <v>0</v>
      </c>
      <c r="DO30">
        <f>HLOOKUP('Turbine DWP'!$B$11,'Turbine DWP calcs part 2'!$AD$9:$AG$59,'Turbine DWP calcs part 2'!$AH30,FALSE)*'Turbine DWP'!CR32</f>
        <v>0</v>
      </c>
      <c r="DP30">
        <f>HLOOKUP('Turbine DWP'!$B$11,'Turbine DWP calcs part 2'!$AD$9:$AG$59,'Turbine DWP calcs part 2'!$AH30,FALSE)*'Turbine DWP'!CS32</f>
        <v>0</v>
      </c>
      <c r="DQ30">
        <f>HLOOKUP('Turbine DWP'!$B$11,'Turbine DWP calcs part 2'!$AD$9:$AG$59,'Turbine DWP calcs part 2'!$AH30,FALSE)*'Turbine DWP'!CT32</f>
        <v>0</v>
      </c>
      <c r="DR30">
        <f>HLOOKUP('Turbine DWP'!$B$11,'Turbine DWP calcs part 2'!$AD$9:$AG$59,'Turbine DWP calcs part 2'!$AH30,FALSE)*'Turbine DWP'!CU32</f>
        <v>0</v>
      </c>
      <c r="DS30">
        <f>HLOOKUP('Turbine DWP'!$B$11,'Turbine DWP calcs part 2'!$AD$9:$AG$59,'Turbine DWP calcs part 2'!$AH30,FALSE)*'Turbine DWP'!CV32</f>
        <v>0</v>
      </c>
      <c r="DT30">
        <f>HLOOKUP('Turbine DWP'!$B$11,'Turbine DWP calcs part 2'!$AD$9:$AG$59,'Turbine DWP calcs part 2'!$AH30,FALSE)*'Turbine DWP'!CW32</f>
        <v>0</v>
      </c>
      <c r="DU30">
        <f>HLOOKUP('Turbine DWP'!$B$11,'Turbine DWP calcs part 2'!$AD$9:$AG$59,'Turbine DWP calcs part 2'!$AH30,FALSE)*'Turbine DWP'!CX32</f>
        <v>0</v>
      </c>
      <c r="DV30">
        <f>HLOOKUP('Turbine DWP'!$B$11,'Turbine DWP calcs part 2'!$AD$9:$AG$59,'Turbine DWP calcs part 2'!$AH30,FALSE)*'Turbine DWP'!CY32</f>
        <v>0</v>
      </c>
      <c r="DW30">
        <f>HLOOKUP('Turbine DWP'!$B$11,'Turbine DWP calcs part 2'!$AD$9:$AG$59,'Turbine DWP calcs part 2'!$AH30,FALSE)*'Turbine DWP'!CZ32</f>
        <v>0</v>
      </c>
      <c r="DX30">
        <f>HLOOKUP('Turbine DWP'!$B$11,'Turbine DWP calcs part 2'!$AD$9:$AG$59,'Turbine DWP calcs part 2'!$AH30,FALSE)*'Turbine DWP'!DA32</f>
        <v>0</v>
      </c>
      <c r="DY30">
        <f>HLOOKUP('Turbine DWP'!$B$11,'Turbine DWP calcs part 2'!$AD$9:$AG$59,'Turbine DWP calcs part 2'!$AH30,FALSE)*'Turbine DWP'!DB32</f>
        <v>0</v>
      </c>
      <c r="DZ30">
        <f>HLOOKUP('Turbine DWP'!$B$11,'Turbine DWP calcs part 2'!$AD$9:$AG$59,'Turbine DWP calcs part 2'!$AH30,FALSE)*'Turbine DWP'!DC32</f>
        <v>0</v>
      </c>
      <c r="EA30">
        <f>HLOOKUP('Turbine DWP'!$B$11,'Turbine DWP calcs part 2'!$AD$9:$AG$59,'Turbine DWP calcs part 2'!$AH30,FALSE)*'Turbine DWP'!DD32</f>
        <v>0</v>
      </c>
      <c r="EB30">
        <f>HLOOKUP('Turbine DWP'!$B$11,'Turbine DWP calcs part 2'!$AD$9:$AG$59,'Turbine DWP calcs part 2'!$AH30,FALSE)*'Turbine DWP'!DE32</f>
        <v>0</v>
      </c>
      <c r="EC30">
        <f>HLOOKUP('Turbine DWP'!$B$11,'Turbine DWP calcs part 2'!$AD$9:$AG$59,'Turbine DWP calcs part 2'!$AH30,FALSE)*'Turbine DWP'!DF32</f>
        <v>0</v>
      </c>
      <c r="ED30">
        <f>HLOOKUP('Turbine DWP'!$B$11,'Turbine DWP calcs part 2'!$AD$9:$AG$59,'Turbine DWP calcs part 2'!$AH30,FALSE)*'Turbine DWP'!DG32</f>
        <v>0</v>
      </c>
    </row>
    <row r="31" spans="1:134" x14ac:dyDescent="0.25">
      <c r="A31" s="2" t="s">
        <v>89</v>
      </c>
      <c r="B31" s="2">
        <f t="shared" si="17"/>
        <v>107.5</v>
      </c>
      <c r="C31">
        <f>'Turbine DWP'!E33</f>
        <v>0</v>
      </c>
      <c r="D31">
        <f>'Turbine DWP'!G33</f>
        <v>0</v>
      </c>
      <c r="E31">
        <f>'Turbine DWP'!H33</f>
        <v>0</v>
      </c>
      <c r="F31">
        <f>'Turbine DWP'!I33</f>
        <v>0</v>
      </c>
      <c r="G31">
        <f>'Turbine DWP'!J33</f>
        <v>0</v>
      </c>
      <c r="H31">
        <f t="shared" si="0"/>
        <v>0</v>
      </c>
      <c r="I31" s="3">
        <v>6.9514195999999997E-3</v>
      </c>
      <c r="J31">
        <f>'Turbine DWP calcs part 1'!O27</f>
        <v>0</v>
      </c>
      <c r="K31">
        <f>'Turbine DWP calcs part 1'!P27</f>
        <v>2.791293269762396E-2</v>
      </c>
      <c r="L31">
        <f>'Turbine DWP calcs part 1'!Q27</f>
        <v>2.1627319362345965E-2</v>
      </c>
      <c r="M31">
        <f>'Turbine DWP calcs part 1'!R27</f>
        <v>6.9514195737919726E-3</v>
      </c>
      <c r="N31">
        <f t="shared" si="11"/>
        <v>0</v>
      </c>
      <c r="O31">
        <f t="shared" si="18"/>
        <v>0</v>
      </c>
      <c r="P31">
        <f t="shared" si="19"/>
        <v>0</v>
      </c>
      <c r="Q31">
        <f t="shared" si="20"/>
        <v>0</v>
      </c>
      <c r="R31">
        <f t="shared" si="2"/>
        <v>0</v>
      </c>
      <c r="S31">
        <f t="shared" si="3"/>
        <v>0</v>
      </c>
      <c r="T31">
        <f t="shared" si="4"/>
        <v>0</v>
      </c>
      <c r="U31">
        <f t="shared" si="5"/>
        <v>0</v>
      </c>
      <c r="V31">
        <f t="shared" si="6"/>
        <v>0</v>
      </c>
      <c r="W31">
        <f t="shared" si="7"/>
        <v>0</v>
      </c>
      <c r="X31">
        <f t="shared" si="8"/>
        <v>0</v>
      </c>
      <c r="Y31">
        <f t="shared" si="9"/>
        <v>0</v>
      </c>
      <c r="Z31">
        <f t="shared" si="12"/>
        <v>0</v>
      </c>
      <c r="AA31">
        <f t="shared" si="21"/>
        <v>0</v>
      </c>
      <c r="AB31">
        <f t="shared" si="22"/>
        <v>0</v>
      </c>
      <c r="AC31">
        <f t="shared" si="23"/>
        <v>0</v>
      </c>
      <c r="AD31">
        <f t="shared" si="13"/>
        <v>0</v>
      </c>
      <c r="AE31">
        <f t="shared" si="14"/>
        <v>0</v>
      </c>
      <c r="AF31">
        <f t="shared" si="15"/>
        <v>0</v>
      </c>
      <c r="AG31">
        <f t="shared" si="16"/>
        <v>0</v>
      </c>
      <c r="AH31">
        <v>23</v>
      </c>
      <c r="AI31">
        <f>HLOOKUP('Turbine DWP'!$B$11,'Turbine DWP calcs part 2'!$AD$9:$AG$59,'Turbine DWP calcs part 2'!$AH31,FALSE)*'Turbine DWP'!L33</f>
        <v>0</v>
      </c>
      <c r="AJ31">
        <f>HLOOKUP('Turbine DWP'!$B$11,'Turbine DWP calcs part 2'!$AD$9:$AG$59,'Turbine DWP calcs part 2'!$AH31,FALSE)*'Turbine DWP'!M33</f>
        <v>0</v>
      </c>
      <c r="AK31">
        <f>HLOOKUP('Turbine DWP'!$B$11,'Turbine DWP calcs part 2'!$AD$9:$AG$59,'Turbine DWP calcs part 2'!$AH31,FALSE)*'Turbine DWP'!N33</f>
        <v>0</v>
      </c>
      <c r="AL31">
        <f>HLOOKUP('Turbine DWP'!$B$11,'Turbine DWP calcs part 2'!$AD$9:$AG$59,'Turbine DWP calcs part 2'!$AH31,FALSE)*'Turbine DWP'!O33</f>
        <v>0</v>
      </c>
      <c r="AM31">
        <f>HLOOKUP('Turbine DWP'!$B$11,'Turbine DWP calcs part 2'!$AD$9:$AG$59,'Turbine DWP calcs part 2'!$AH31,FALSE)*'Turbine DWP'!P33</f>
        <v>0</v>
      </c>
      <c r="AN31">
        <f>HLOOKUP('Turbine DWP'!$B$11,'Turbine DWP calcs part 2'!$AD$9:$AG$59,'Turbine DWP calcs part 2'!$AH31,FALSE)*'Turbine DWP'!Q33</f>
        <v>0</v>
      </c>
      <c r="AO31">
        <f>HLOOKUP('Turbine DWP'!$B$11,'Turbine DWP calcs part 2'!$AD$9:$AG$59,'Turbine DWP calcs part 2'!$AH31,FALSE)*'Turbine DWP'!R33</f>
        <v>0</v>
      </c>
      <c r="AP31">
        <f>HLOOKUP('Turbine DWP'!$B$11,'Turbine DWP calcs part 2'!$AD$9:$AG$59,'Turbine DWP calcs part 2'!$AH31,FALSE)*'Turbine DWP'!S33</f>
        <v>0</v>
      </c>
      <c r="AQ31">
        <f>HLOOKUP('Turbine DWP'!$B$11,'Turbine DWP calcs part 2'!$AD$9:$AG$59,'Turbine DWP calcs part 2'!$AH31,FALSE)*'Turbine DWP'!T33</f>
        <v>0</v>
      </c>
      <c r="AR31">
        <f>HLOOKUP('Turbine DWP'!$B$11,'Turbine DWP calcs part 2'!$AD$9:$AG$59,'Turbine DWP calcs part 2'!$AH31,FALSE)*'Turbine DWP'!U33</f>
        <v>0</v>
      </c>
      <c r="AS31">
        <f>HLOOKUP('Turbine DWP'!$B$11,'Turbine DWP calcs part 2'!$AD$9:$AG$59,'Turbine DWP calcs part 2'!$AH31,FALSE)*'Turbine DWP'!V33</f>
        <v>0</v>
      </c>
      <c r="AT31">
        <f>HLOOKUP('Turbine DWP'!$B$11,'Turbine DWP calcs part 2'!$AD$9:$AG$59,'Turbine DWP calcs part 2'!$AH31,FALSE)*'Turbine DWP'!W33</f>
        <v>0</v>
      </c>
      <c r="AU31">
        <f>HLOOKUP('Turbine DWP'!$B$11,'Turbine DWP calcs part 2'!$AD$9:$AG$59,'Turbine DWP calcs part 2'!$AH31,FALSE)*'Turbine DWP'!X33</f>
        <v>0</v>
      </c>
      <c r="AV31">
        <f>HLOOKUP('Turbine DWP'!$B$11,'Turbine DWP calcs part 2'!$AD$9:$AG$59,'Turbine DWP calcs part 2'!$AH31,FALSE)*'Turbine DWP'!Y33</f>
        <v>0</v>
      </c>
      <c r="AW31">
        <f>HLOOKUP('Turbine DWP'!$B$11,'Turbine DWP calcs part 2'!$AD$9:$AG$59,'Turbine DWP calcs part 2'!$AH31,FALSE)*'Turbine DWP'!Z33</f>
        <v>0</v>
      </c>
      <c r="AX31">
        <f>HLOOKUP('Turbine DWP'!$B$11,'Turbine DWP calcs part 2'!$AD$9:$AG$59,'Turbine DWP calcs part 2'!$AH31,FALSE)*'Turbine DWP'!AA33</f>
        <v>0</v>
      </c>
      <c r="AY31">
        <f>HLOOKUP('Turbine DWP'!$B$11,'Turbine DWP calcs part 2'!$AD$9:$AG$59,'Turbine DWP calcs part 2'!$AH31,FALSE)*'Turbine DWP'!AB33</f>
        <v>0</v>
      </c>
      <c r="AZ31">
        <f>HLOOKUP('Turbine DWP'!$B$11,'Turbine DWP calcs part 2'!$AD$9:$AG$59,'Turbine DWP calcs part 2'!$AH31,FALSE)*'Turbine DWP'!AC33</f>
        <v>0</v>
      </c>
      <c r="BA31">
        <f>HLOOKUP('Turbine DWP'!$B$11,'Turbine DWP calcs part 2'!$AD$9:$AG$59,'Turbine DWP calcs part 2'!$AH31,FALSE)*'Turbine DWP'!AD33</f>
        <v>0</v>
      </c>
      <c r="BB31">
        <f>HLOOKUP('Turbine DWP'!$B$11,'Turbine DWP calcs part 2'!$AD$9:$AG$59,'Turbine DWP calcs part 2'!$AH31,FALSE)*'Turbine DWP'!AE33</f>
        <v>0</v>
      </c>
      <c r="BC31">
        <f>HLOOKUP('Turbine DWP'!$B$11,'Turbine DWP calcs part 2'!$AD$9:$AG$59,'Turbine DWP calcs part 2'!$AH31,FALSE)*'Turbine DWP'!AF33</f>
        <v>0</v>
      </c>
      <c r="BD31">
        <f>HLOOKUP('Turbine DWP'!$B$11,'Turbine DWP calcs part 2'!$AD$9:$AG$59,'Turbine DWP calcs part 2'!$AH31,FALSE)*'Turbine DWP'!AG33</f>
        <v>0</v>
      </c>
      <c r="BE31">
        <f>HLOOKUP('Turbine DWP'!$B$11,'Turbine DWP calcs part 2'!$AD$9:$AG$59,'Turbine DWP calcs part 2'!$AH31,FALSE)*'Turbine DWP'!AH33</f>
        <v>0</v>
      </c>
      <c r="BF31">
        <f>HLOOKUP('Turbine DWP'!$B$11,'Turbine DWP calcs part 2'!$AD$9:$AG$59,'Turbine DWP calcs part 2'!$AH31,FALSE)*'Turbine DWP'!AI33</f>
        <v>0</v>
      </c>
      <c r="BG31">
        <f>HLOOKUP('Turbine DWP'!$B$11,'Turbine DWP calcs part 2'!$AD$9:$AG$59,'Turbine DWP calcs part 2'!$AH31,FALSE)*'Turbine DWP'!AJ33</f>
        <v>0</v>
      </c>
      <c r="BH31">
        <f>HLOOKUP('Turbine DWP'!$B$11,'Turbine DWP calcs part 2'!$AD$9:$AG$59,'Turbine DWP calcs part 2'!$AH31,FALSE)*'Turbine DWP'!AK33</f>
        <v>0</v>
      </c>
      <c r="BI31">
        <f>HLOOKUP('Turbine DWP'!$B$11,'Turbine DWP calcs part 2'!$AD$9:$AG$59,'Turbine DWP calcs part 2'!$AH31,FALSE)*'Turbine DWP'!AL33</f>
        <v>0</v>
      </c>
      <c r="BJ31">
        <f>HLOOKUP('Turbine DWP'!$B$11,'Turbine DWP calcs part 2'!$AD$9:$AG$59,'Turbine DWP calcs part 2'!$AH31,FALSE)*'Turbine DWP'!AM33</f>
        <v>0</v>
      </c>
      <c r="BK31">
        <f>HLOOKUP('Turbine DWP'!$B$11,'Turbine DWP calcs part 2'!$AD$9:$AG$59,'Turbine DWP calcs part 2'!$AH31,FALSE)*'Turbine DWP'!AN33</f>
        <v>0</v>
      </c>
      <c r="BL31">
        <f>HLOOKUP('Turbine DWP'!$B$11,'Turbine DWP calcs part 2'!$AD$9:$AG$59,'Turbine DWP calcs part 2'!$AH31,FALSE)*'Turbine DWP'!AO33</f>
        <v>0</v>
      </c>
      <c r="BM31">
        <f>HLOOKUP('Turbine DWP'!$B$11,'Turbine DWP calcs part 2'!$AD$9:$AG$59,'Turbine DWP calcs part 2'!$AH31,FALSE)*'Turbine DWP'!AP33</f>
        <v>0</v>
      </c>
      <c r="BN31">
        <f>HLOOKUP('Turbine DWP'!$B$11,'Turbine DWP calcs part 2'!$AD$9:$AG$59,'Turbine DWP calcs part 2'!$AH31,FALSE)*'Turbine DWP'!AQ33</f>
        <v>0</v>
      </c>
      <c r="BO31">
        <f>HLOOKUP('Turbine DWP'!$B$11,'Turbine DWP calcs part 2'!$AD$9:$AG$59,'Turbine DWP calcs part 2'!$AH31,FALSE)*'Turbine DWP'!AR33</f>
        <v>0</v>
      </c>
      <c r="BP31">
        <f>HLOOKUP('Turbine DWP'!$B$11,'Turbine DWP calcs part 2'!$AD$9:$AG$59,'Turbine DWP calcs part 2'!$AH31,FALSE)*'Turbine DWP'!AS33</f>
        <v>0</v>
      </c>
      <c r="BQ31">
        <f>HLOOKUP('Turbine DWP'!$B$11,'Turbine DWP calcs part 2'!$AD$9:$AG$59,'Turbine DWP calcs part 2'!$AH31,FALSE)*'Turbine DWP'!AT33</f>
        <v>0</v>
      </c>
      <c r="BR31">
        <f>HLOOKUP('Turbine DWP'!$B$11,'Turbine DWP calcs part 2'!$AD$9:$AG$59,'Turbine DWP calcs part 2'!$AH31,FALSE)*'Turbine DWP'!AU33</f>
        <v>0</v>
      </c>
      <c r="BS31">
        <f>HLOOKUP('Turbine DWP'!$B$11,'Turbine DWP calcs part 2'!$AD$9:$AG$59,'Turbine DWP calcs part 2'!$AH31,FALSE)*'Turbine DWP'!AV33</f>
        <v>0</v>
      </c>
      <c r="BT31">
        <f>HLOOKUP('Turbine DWP'!$B$11,'Turbine DWP calcs part 2'!$AD$9:$AG$59,'Turbine DWP calcs part 2'!$AH31,FALSE)*'Turbine DWP'!AW33</f>
        <v>0</v>
      </c>
      <c r="BU31">
        <f>HLOOKUP('Turbine DWP'!$B$11,'Turbine DWP calcs part 2'!$AD$9:$AG$59,'Turbine DWP calcs part 2'!$AH31,FALSE)*'Turbine DWP'!AX33</f>
        <v>0</v>
      </c>
      <c r="BV31">
        <f>HLOOKUP('Turbine DWP'!$B$11,'Turbine DWP calcs part 2'!$AD$9:$AG$59,'Turbine DWP calcs part 2'!$AH31,FALSE)*'Turbine DWP'!AY33</f>
        <v>0</v>
      </c>
      <c r="BW31">
        <f>HLOOKUP('Turbine DWP'!$B$11,'Turbine DWP calcs part 2'!$AD$9:$AG$59,'Turbine DWP calcs part 2'!$AH31,FALSE)*'Turbine DWP'!AZ33</f>
        <v>0</v>
      </c>
      <c r="BX31">
        <f>HLOOKUP('Turbine DWP'!$B$11,'Turbine DWP calcs part 2'!$AD$9:$AG$59,'Turbine DWP calcs part 2'!$AH31,FALSE)*'Turbine DWP'!BA33</f>
        <v>0</v>
      </c>
      <c r="BY31">
        <f>HLOOKUP('Turbine DWP'!$B$11,'Turbine DWP calcs part 2'!$AD$9:$AG$59,'Turbine DWP calcs part 2'!$AH31,FALSE)*'Turbine DWP'!BB33</f>
        <v>0</v>
      </c>
      <c r="BZ31">
        <f>HLOOKUP('Turbine DWP'!$B$11,'Turbine DWP calcs part 2'!$AD$9:$AG$59,'Turbine DWP calcs part 2'!$AH31,FALSE)*'Turbine DWP'!BC33</f>
        <v>0</v>
      </c>
      <c r="CA31">
        <f>HLOOKUP('Turbine DWP'!$B$11,'Turbine DWP calcs part 2'!$AD$9:$AG$59,'Turbine DWP calcs part 2'!$AH31,FALSE)*'Turbine DWP'!BD33</f>
        <v>0</v>
      </c>
      <c r="CB31">
        <f>HLOOKUP('Turbine DWP'!$B$11,'Turbine DWP calcs part 2'!$AD$9:$AG$59,'Turbine DWP calcs part 2'!$AH31,FALSE)*'Turbine DWP'!BE33</f>
        <v>0</v>
      </c>
      <c r="CC31">
        <f>HLOOKUP('Turbine DWP'!$B$11,'Turbine DWP calcs part 2'!$AD$9:$AG$59,'Turbine DWP calcs part 2'!$AH31,FALSE)*'Turbine DWP'!BF33</f>
        <v>0</v>
      </c>
      <c r="CD31">
        <f>HLOOKUP('Turbine DWP'!$B$11,'Turbine DWP calcs part 2'!$AD$9:$AG$59,'Turbine DWP calcs part 2'!$AH31,FALSE)*'Turbine DWP'!BG33</f>
        <v>0</v>
      </c>
      <c r="CE31">
        <f>HLOOKUP('Turbine DWP'!$B$11,'Turbine DWP calcs part 2'!$AD$9:$AG$59,'Turbine DWP calcs part 2'!$AH31,FALSE)*'Turbine DWP'!BH33</f>
        <v>0</v>
      </c>
      <c r="CF31">
        <f>HLOOKUP('Turbine DWP'!$B$11,'Turbine DWP calcs part 2'!$AD$9:$AG$59,'Turbine DWP calcs part 2'!$AH31,FALSE)*'Turbine DWP'!BI33</f>
        <v>0</v>
      </c>
      <c r="CG31">
        <f>HLOOKUP('Turbine DWP'!$B$11,'Turbine DWP calcs part 2'!$AD$9:$AG$59,'Turbine DWP calcs part 2'!$AH31,FALSE)*'Turbine DWP'!BJ33</f>
        <v>0</v>
      </c>
      <c r="CH31">
        <f>HLOOKUP('Turbine DWP'!$B$11,'Turbine DWP calcs part 2'!$AD$9:$AG$59,'Turbine DWP calcs part 2'!$AH31,FALSE)*'Turbine DWP'!BK33</f>
        <v>0</v>
      </c>
      <c r="CI31">
        <f>HLOOKUP('Turbine DWP'!$B$11,'Turbine DWP calcs part 2'!$AD$9:$AG$59,'Turbine DWP calcs part 2'!$AH31,FALSE)*'Turbine DWP'!BL33</f>
        <v>0</v>
      </c>
      <c r="CJ31">
        <f>HLOOKUP('Turbine DWP'!$B$11,'Turbine DWP calcs part 2'!$AD$9:$AG$59,'Turbine DWP calcs part 2'!$AH31,FALSE)*'Turbine DWP'!BM33</f>
        <v>0</v>
      </c>
      <c r="CK31">
        <f>HLOOKUP('Turbine DWP'!$B$11,'Turbine DWP calcs part 2'!$AD$9:$AG$59,'Turbine DWP calcs part 2'!$AH31,FALSE)*'Turbine DWP'!BN33</f>
        <v>0</v>
      </c>
      <c r="CL31">
        <f>HLOOKUP('Turbine DWP'!$B$11,'Turbine DWP calcs part 2'!$AD$9:$AG$59,'Turbine DWP calcs part 2'!$AH31,FALSE)*'Turbine DWP'!BO33</f>
        <v>0</v>
      </c>
      <c r="CM31">
        <f>HLOOKUP('Turbine DWP'!$B$11,'Turbine DWP calcs part 2'!$AD$9:$AG$59,'Turbine DWP calcs part 2'!$AH31,FALSE)*'Turbine DWP'!BP33</f>
        <v>0</v>
      </c>
      <c r="CN31">
        <f>HLOOKUP('Turbine DWP'!$B$11,'Turbine DWP calcs part 2'!$AD$9:$AG$59,'Turbine DWP calcs part 2'!$AH31,FALSE)*'Turbine DWP'!BQ33</f>
        <v>0</v>
      </c>
      <c r="CO31">
        <f>HLOOKUP('Turbine DWP'!$B$11,'Turbine DWP calcs part 2'!$AD$9:$AG$59,'Turbine DWP calcs part 2'!$AH31,FALSE)*'Turbine DWP'!BR33</f>
        <v>0</v>
      </c>
      <c r="CP31">
        <f>HLOOKUP('Turbine DWP'!$B$11,'Turbine DWP calcs part 2'!$AD$9:$AG$59,'Turbine DWP calcs part 2'!$AH31,FALSE)*'Turbine DWP'!BS33</f>
        <v>0</v>
      </c>
      <c r="CQ31">
        <f>HLOOKUP('Turbine DWP'!$B$11,'Turbine DWP calcs part 2'!$AD$9:$AG$59,'Turbine DWP calcs part 2'!$AH31,FALSE)*'Turbine DWP'!BT33</f>
        <v>0</v>
      </c>
      <c r="CR31">
        <f>HLOOKUP('Turbine DWP'!$B$11,'Turbine DWP calcs part 2'!$AD$9:$AG$59,'Turbine DWP calcs part 2'!$AH31,FALSE)*'Turbine DWP'!BU33</f>
        <v>0</v>
      </c>
      <c r="CS31">
        <f>HLOOKUP('Turbine DWP'!$B$11,'Turbine DWP calcs part 2'!$AD$9:$AG$59,'Turbine DWP calcs part 2'!$AH31,FALSE)*'Turbine DWP'!BV33</f>
        <v>0</v>
      </c>
      <c r="CT31">
        <f>HLOOKUP('Turbine DWP'!$B$11,'Turbine DWP calcs part 2'!$AD$9:$AG$59,'Turbine DWP calcs part 2'!$AH31,FALSE)*'Turbine DWP'!BW33</f>
        <v>0</v>
      </c>
      <c r="CU31">
        <f>HLOOKUP('Turbine DWP'!$B$11,'Turbine DWP calcs part 2'!$AD$9:$AG$59,'Turbine DWP calcs part 2'!$AH31,FALSE)*'Turbine DWP'!BX33</f>
        <v>0</v>
      </c>
      <c r="CV31">
        <f>HLOOKUP('Turbine DWP'!$B$11,'Turbine DWP calcs part 2'!$AD$9:$AG$59,'Turbine DWP calcs part 2'!$AH31,FALSE)*'Turbine DWP'!BY33</f>
        <v>0</v>
      </c>
      <c r="CW31">
        <f>HLOOKUP('Turbine DWP'!$B$11,'Turbine DWP calcs part 2'!$AD$9:$AG$59,'Turbine DWP calcs part 2'!$AH31,FALSE)*'Turbine DWP'!BZ33</f>
        <v>0</v>
      </c>
      <c r="CX31">
        <f>HLOOKUP('Turbine DWP'!$B$11,'Turbine DWP calcs part 2'!$AD$9:$AG$59,'Turbine DWP calcs part 2'!$AH31,FALSE)*'Turbine DWP'!CA33</f>
        <v>0</v>
      </c>
      <c r="CY31">
        <f>HLOOKUP('Turbine DWP'!$B$11,'Turbine DWP calcs part 2'!$AD$9:$AG$59,'Turbine DWP calcs part 2'!$AH31,FALSE)*'Turbine DWP'!CB33</f>
        <v>0</v>
      </c>
      <c r="CZ31">
        <f>HLOOKUP('Turbine DWP'!$B$11,'Turbine DWP calcs part 2'!$AD$9:$AG$59,'Turbine DWP calcs part 2'!$AH31,FALSE)*'Turbine DWP'!CC33</f>
        <v>0</v>
      </c>
      <c r="DA31">
        <f>HLOOKUP('Turbine DWP'!$B$11,'Turbine DWP calcs part 2'!$AD$9:$AG$59,'Turbine DWP calcs part 2'!$AH31,FALSE)*'Turbine DWP'!CD33</f>
        <v>0</v>
      </c>
      <c r="DB31">
        <f>HLOOKUP('Turbine DWP'!$B$11,'Turbine DWP calcs part 2'!$AD$9:$AG$59,'Turbine DWP calcs part 2'!$AH31,FALSE)*'Turbine DWP'!CE33</f>
        <v>0</v>
      </c>
      <c r="DC31">
        <f>HLOOKUP('Turbine DWP'!$B$11,'Turbine DWP calcs part 2'!$AD$9:$AG$59,'Turbine DWP calcs part 2'!$AH31,FALSE)*'Turbine DWP'!CF33</f>
        <v>0</v>
      </c>
      <c r="DD31">
        <f>HLOOKUP('Turbine DWP'!$B$11,'Turbine DWP calcs part 2'!$AD$9:$AG$59,'Turbine DWP calcs part 2'!$AH31,FALSE)*'Turbine DWP'!CG33</f>
        <v>0</v>
      </c>
      <c r="DE31">
        <f>HLOOKUP('Turbine DWP'!$B$11,'Turbine DWP calcs part 2'!$AD$9:$AG$59,'Turbine DWP calcs part 2'!$AH31,FALSE)*'Turbine DWP'!CH33</f>
        <v>0</v>
      </c>
      <c r="DF31">
        <f>HLOOKUP('Turbine DWP'!$B$11,'Turbine DWP calcs part 2'!$AD$9:$AG$59,'Turbine DWP calcs part 2'!$AH31,FALSE)*'Turbine DWP'!CI33</f>
        <v>0</v>
      </c>
      <c r="DG31">
        <f>HLOOKUP('Turbine DWP'!$B$11,'Turbine DWP calcs part 2'!$AD$9:$AG$59,'Turbine DWP calcs part 2'!$AH31,FALSE)*'Turbine DWP'!CJ33</f>
        <v>0</v>
      </c>
      <c r="DH31">
        <f>HLOOKUP('Turbine DWP'!$B$11,'Turbine DWP calcs part 2'!$AD$9:$AG$59,'Turbine DWP calcs part 2'!$AH31,FALSE)*'Turbine DWP'!CK33</f>
        <v>0</v>
      </c>
      <c r="DI31">
        <f>HLOOKUP('Turbine DWP'!$B$11,'Turbine DWP calcs part 2'!$AD$9:$AG$59,'Turbine DWP calcs part 2'!$AH31,FALSE)*'Turbine DWP'!CL33</f>
        <v>0</v>
      </c>
      <c r="DJ31">
        <f>HLOOKUP('Turbine DWP'!$B$11,'Turbine DWP calcs part 2'!$AD$9:$AG$59,'Turbine DWP calcs part 2'!$AH31,FALSE)*'Turbine DWP'!CM33</f>
        <v>0</v>
      </c>
      <c r="DK31">
        <f>HLOOKUP('Turbine DWP'!$B$11,'Turbine DWP calcs part 2'!$AD$9:$AG$59,'Turbine DWP calcs part 2'!$AH31,FALSE)*'Turbine DWP'!CN33</f>
        <v>0</v>
      </c>
      <c r="DL31">
        <f>HLOOKUP('Turbine DWP'!$B$11,'Turbine DWP calcs part 2'!$AD$9:$AG$59,'Turbine DWP calcs part 2'!$AH31,FALSE)*'Turbine DWP'!CO33</f>
        <v>0</v>
      </c>
      <c r="DM31">
        <f>HLOOKUP('Turbine DWP'!$B$11,'Turbine DWP calcs part 2'!$AD$9:$AG$59,'Turbine DWP calcs part 2'!$AH31,FALSE)*'Turbine DWP'!CP33</f>
        <v>0</v>
      </c>
      <c r="DN31">
        <f>HLOOKUP('Turbine DWP'!$B$11,'Turbine DWP calcs part 2'!$AD$9:$AG$59,'Turbine DWP calcs part 2'!$AH31,FALSE)*'Turbine DWP'!CQ33</f>
        <v>0</v>
      </c>
      <c r="DO31">
        <f>HLOOKUP('Turbine DWP'!$B$11,'Turbine DWP calcs part 2'!$AD$9:$AG$59,'Turbine DWP calcs part 2'!$AH31,FALSE)*'Turbine DWP'!CR33</f>
        <v>0</v>
      </c>
      <c r="DP31">
        <f>HLOOKUP('Turbine DWP'!$B$11,'Turbine DWP calcs part 2'!$AD$9:$AG$59,'Turbine DWP calcs part 2'!$AH31,FALSE)*'Turbine DWP'!CS33</f>
        <v>0</v>
      </c>
      <c r="DQ31">
        <f>HLOOKUP('Turbine DWP'!$B$11,'Turbine DWP calcs part 2'!$AD$9:$AG$59,'Turbine DWP calcs part 2'!$AH31,FALSE)*'Turbine DWP'!CT33</f>
        <v>0</v>
      </c>
      <c r="DR31">
        <f>HLOOKUP('Turbine DWP'!$B$11,'Turbine DWP calcs part 2'!$AD$9:$AG$59,'Turbine DWP calcs part 2'!$AH31,FALSE)*'Turbine DWP'!CU33</f>
        <v>0</v>
      </c>
      <c r="DS31">
        <f>HLOOKUP('Turbine DWP'!$B$11,'Turbine DWP calcs part 2'!$AD$9:$AG$59,'Turbine DWP calcs part 2'!$AH31,FALSE)*'Turbine DWP'!CV33</f>
        <v>0</v>
      </c>
      <c r="DT31">
        <f>HLOOKUP('Turbine DWP'!$B$11,'Turbine DWP calcs part 2'!$AD$9:$AG$59,'Turbine DWP calcs part 2'!$AH31,FALSE)*'Turbine DWP'!CW33</f>
        <v>0</v>
      </c>
      <c r="DU31">
        <f>HLOOKUP('Turbine DWP'!$B$11,'Turbine DWP calcs part 2'!$AD$9:$AG$59,'Turbine DWP calcs part 2'!$AH31,FALSE)*'Turbine DWP'!CX33</f>
        <v>0</v>
      </c>
      <c r="DV31">
        <f>HLOOKUP('Turbine DWP'!$B$11,'Turbine DWP calcs part 2'!$AD$9:$AG$59,'Turbine DWP calcs part 2'!$AH31,FALSE)*'Turbine DWP'!CY33</f>
        <v>0</v>
      </c>
      <c r="DW31">
        <f>HLOOKUP('Turbine DWP'!$B$11,'Turbine DWP calcs part 2'!$AD$9:$AG$59,'Turbine DWP calcs part 2'!$AH31,FALSE)*'Turbine DWP'!CZ33</f>
        <v>0</v>
      </c>
      <c r="DX31">
        <f>HLOOKUP('Turbine DWP'!$B$11,'Turbine DWP calcs part 2'!$AD$9:$AG$59,'Turbine DWP calcs part 2'!$AH31,FALSE)*'Turbine DWP'!DA33</f>
        <v>0</v>
      </c>
      <c r="DY31">
        <f>HLOOKUP('Turbine DWP'!$B$11,'Turbine DWP calcs part 2'!$AD$9:$AG$59,'Turbine DWP calcs part 2'!$AH31,FALSE)*'Turbine DWP'!DB33</f>
        <v>0</v>
      </c>
      <c r="DZ31">
        <f>HLOOKUP('Turbine DWP'!$B$11,'Turbine DWP calcs part 2'!$AD$9:$AG$59,'Turbine DWP calcs part 2'!$AH31,FALSE)*'Turbine DWP'!DC33</f>
        <v>0</v>
      </c>
      <c r="EA31">
        <f>HLOOKUP('Turbine DWP'!$B$11,'Turbine DWP calcs part 2'!$AD$9:$AG$59,'Turbine DWP calcs part 2'!$AH31,FALSE)*'Turbine DWP'!DD33</f>
        <v>0</v>
      </c>
      <c r="EB31">
        <f>HLOOKUP('Turbine DWP'!$B$11,'Turbine DWP calcs part 2'!$AD$9:$AG$59,'Turbine DWP calcs part 2'!$AH31,FALSE)*'Turbine DWP'!DE33</f>
        <v>0</v>
      </c>
      <c r="EC31">
        <f>HLOOKUP('Turbine DWP'!$B$11,'Turbine DWP calcs part 2'!$AD$9:$AG$59,'Turbine DWP calcs part 2'!$AH31,FALSE)*'Turbine DWP'!DF33</f>
        <v>0</v>
      </c>
      <c r="ED31">
        <f>HLOOKUP('Turbine DWP'!$B$11,'Turbine DWP calcs part 2'!$AD$9:$AG$59,'Turbine DWP calcs part 2'!$AH31,FALSE)*'Turbine DWP'!DG33</f>
        <v>0</v>
      </c>
    </row>
    <row r="32" spans="1:134" x14ac:dyDescent="0.25">
      <c r="A32" s="2" t="s">
        <v>88</v>
      </c>
      <c r="B32" s="2">
        <f t="shared" si="17"/>
        <v>112.5</v>
      </c>
      <c r="C32">
        <f>'Turbine DWP'!E34</f>
        <v>0</v>
      </c>
      <c r="D32">
        <f>'Turbine DWP'!G34</f>
        <v>0</v>
      </c>
      <c r="E32">
        <f>'Turbine DWP'!H34</f>
        <v>0</v>
      </c>
      <c r="F32">
        <f>'Turbine DWP'!I34</f>
        <v>0</v>
      </c>
      <c r="G32">
        <f>'Turbine DWP'!J34</f>
        <v>0</v>
      </c>
      <c r="H32">
        <f t="shared" si="0"/>
        <v>0</v>
      </c>
      <c r="I32" s="3">
        <v>5.7338600000000003E-3</v>
      </c>
      <c r="J32">
        <f>'Turbine DWP calcs part 1'!O28</f>
        <v>0</v>
      </c>
      <c r="K32">
        <f>'Turbine DWP calcs part 1'!P28</f>
        <v>2.8149934722303094E-2</v>
      </c>
      <c r="L32">
        <f>'Turbine DWP calcs part 1'!Q28</f>
        <v>1.9273803998595018E-2</v>
      </c>
      <c r="M32">
        <f>'Turbine DWP calcs part 1'!R28</f>
        <v>5.733859990981971E-3</v>
      </c>
      <c r="N32">
        <f t="shared" si="11"/>
        <v>0</v>
      </c>
      <c r="O32">
        <f t="shared" si="18"/>
        <v>0</v>
      </c>
      <c r="P32">
        <f t="shared" si="19"/>
        <v>0</v>
      </c>
      <c r="Q32">
        <f t="shared" si="20"/>
        <v>0</v>
      </c>
      <c r="R32">
        <f t="shared" si="2"/>
        <v>0</v>
      </c>
      <c r="S32">
        <f t="shared" si="3"/>
        <v>0</v>
      </c>
      <c r="T32">
        <f t="shared" si="4"/>
        <v>0</v>
      </c>
      <c r="U32">
        <f t="shared" si="5"/>
        <v>0</v>
      </c>
      <c r="V32">
        <f t="shared" si="6"/>
        <v>0</v>
      </c>
      <c r="W32">
        <f t="shared" si="7"/>
        <v>0</v>
      </c>
      <c r="X32">
        <f t="shared" si="8"/>
        <v>0</v>
      </c>
      <c r="Y32">
        <f t="shared" si="9"/>
        <v>0</v>
      </c>
      <c r="Z32">
        <f t="shared" si="12"/>
        <v>0</v>
      </c>
      <c r="AA32">
        <f t="shared" si="21"/>
        <v>0</v>
      </c>
      <c r="AB32">
        <f t="shared" si="22"/>
        <v>0</v>
      </c>
      <c r="AC32">
        <f t="shared" si="23"/>
        <v>0</v>
      </c>
      <c r="AD32">
        <f t="shared" si="13"/>
        <v>0</v>
      </c>
      <c r="AE32">
        <f t="shared" si="14"/>
        <v>0</v>
      </c>
      <c r="AF32">
        <f t="shared" si="15"/>
        <v>0</v>
      </c>
      <c r="AG32">
        <f t="shared" si="16"/>
        <v>0</v>
      </c>
      <c r="AH32">
        <v>24</v>
      </c>
      <c r="AI32">
        <f>HLOOKUP('Turbine DWP'!$B$11,'Turbine DWP calcs part 2'!$AD$9:$AG$59,'Turbine DWP calcs part 2'!$AH32,FALSE)*'Turbine DWP'!L34</f>
        <v>0</v>
      </c>
      <c r="AJ32">
        <f>HLOOKUP('Turbine DWP'!$B$11,'Turbine DWP calcs part 2'!$AD$9:$AG$59,'Turbine DWP calcs part 2'!$AH32,FALSE)*'Turbine DWP'!M34</f>
        <v>0</v>
      </c>
      <c r="AK32">
        <f>HLOOKUP('Turbine DWP'!$B$11,'Turbine DWP calcs part 2'!$AD$9:$AG$59,'Turbine DWP calcs part 2'!$AH32,FALSE)*'Turbine DWP'!N34</f>
        <v>0</v>
      </c>
      <c r="AL32">
        <f>HLOOKUP('Turbine DWP'!$B$11,'Turbine DWP calcs part 2'!$AD$9:$AG$59,'Turbine DWP calcs part 2'!$AH32,FALSE)*'Turbine DWP'!O34</f>
        <v>0</v>
      </c>
      <c r="AM32">
        <f>HLOOKUP('Turbine DWP'!$B$11,'Turbine DWP calcs part 2'!$AD$9:$AG$59,'Turbine DWP calcs part 2'!$AH32,FALSE)*'Turbine DWP'!P34</f>
        <v>0</v>
      </c>
      <c r="AN32">
        <f>HLOOKUP('Turbine DWP'!$B$11,'Turbine DWP calcs part 2'!$AD$9:$AG$59,'Turbine DWP calcs part 2'!$AH32,FALSE)*'Turbine DWP'!Q34</f>
        <v>0</v>
      </c>
      <c r="AO32">
        <f>HLOOKUP('Turbine DWP'!$B$11,'Turbine DWP calcs part 2'!$AD$9:$AG$59,'Turbine DWP calcs part 2'!$AH32,FALSE)*'Turbine DWP'!R34</f>
        <v>0</v>
      </c>
      <c r="AP32">
        <f>HLOOKUP('Turbine DWP'!$B$11,'Turbine DWP calcs part 2'!$AD$9:$AG$59,'Turbine DWP calcs part 2'!$AH32,FALSE)*'Turbine DWP'!S34</f>
        <v>0</v>
      </c>
      <c r="AQ32">
        <f>HLOOKUP('Turbine DWP'!$B$11,'Turbine DWP calcs part 2'!$AD$9:$AG$59,'Turbine DWP calcs part 2'!$AH32,FALSE)*'Turbine DWP'!T34</f>
        <v>0</v>
      </c>
      <c r="AR32">
        <f>HLOOKUP('Turbine DWP'!$B$11,'Turbine DWP calcs part 2'!$AD$9:$AG$59,'Turbine DWP calcs part 2'!$AH32,FALSE)*'Turbine DWP'!U34</f>
        <v>0</v>
      </c>
      <c r="AS32">
        <f>HLOOKUP('Turbine DWP'!$B$11,'Turbine DWP calcs part 2'!$AD$9:$AG$59,'Turbine DWP calcs part 2'!$AH32,FALSE)*'Turbine DWP'!V34</f>
        <v>0</v>
      </c>
      <c r="AT32">
        <f>HLOOKUP('Turbine DWP'!$B$11,'Turbine DWP calcs part 2'!$AD$9:$AG$59,'Turbine DWP calcs part 2'!$AH32,FALSE)*'Turbine DWP'!W34</f>
        <v>0</v>
      </c>
      <c r="AU32">
        <f>HLOOKUP('Turbine DWP'!$B$11,'Turbine DWP calcs part 2'!$AD$9:$AG$59,'Turbine DWP calcs part 2'!$AH32,FALSE)*'Turbine DWP'!X34</f>
        <v>0</v>
      </c>
      <c r="AV32">
        <f>HLOOKUP('Turbine DWP'!$B$11,'Turbine DWP calcs part 2'!$AD$9:$AG$59,'Turbine DWP calcs part 2'!$AH32,FALSE)*'Turbine DWP'!Y34</f>
        <v>0</v>
      </c>
      <c r="AW32">
        <f>HLOOKUP('Turbine DWP'!$B$11,'Turbine DWP calcs part 2'!$AD$9:$AG$59,'Turbine DWP calcs part 2'!$AH32,FALSE)*'Turbine DWP'!Z34</f>
        <v>0</v>
      </c>
      <c r="AX32">
        <f>HLOOKUP('Turbine DWP'!$B$11,'Turbine DWP calcs part 2'!$AD$9:$AG$59,'Turbine DWP calcs part 2'!$AH32,FALSE)*'Turbine DWP'!AA34</f>
        <v>0</v>
      </c>
      <c r="AY32">
        <f>HLOOKUP('Turbine DWP'!$B$11,'Turbine DWP calcs part 2'!$AD$9:$AG$59,'Turbine DWP calcs part 2'!$AH32,FALSE)*'Turbine DWP'!AB34</f>
        <v>0</v>
      </c>
      <c r="AZ32">
        <f>HLOOKUP('Turbine DWP'!$B$11,'Turbine DWP calcs part 2'!$AD$9:$AG$59,'Turbine DWP calcs part 2'!$AH32,FALSE)*'Turbine DWP'!AC34</f>
        <v>0</v>
      </c>
      <c r="BA32">
        <f>HLOOKUP('Turbine DWP'!$B$11,'Turbine DWP calcs part 2'!$AD$9:$AG$59,'Turbine DWP calcs part 2'!$AH32,FALSE)*'Turbine DWP'!AD34</f>
        <v>0</v>
      </c>
      <c r="BB32">
        <f>HLOOKUP('Turbine DWP'!$B$11,'Turbine DWP calcs part 2'!$AD$9:$AG$59,'Turbine DWP calcs part 2'!$AH32,FALSE)*'Turbine DWP'!AE34</f>
        <v>0</v>
      </c>
      <c r="BC32">
        <f>HLOOKUP('Turbine DWP'!$B$11,'Turbine DWP calcs part 2'!$AD$9:$AG$59,'Turbine DWP calcs part 2'!$AH32,FALSE)*'Turbine DWP'!AF34</f>
        <v>0</v>
      </c>
      <c r="BD32">
        <f>HLOOKUP('Turbine DWP'!$B$11,'Turbine DWP calcs part 2'!$AD$9:$AG$59,'Turbine DWP calcs part 2'!$AH32,FALSE)*'Turbine DWP'!AG34</f>
        <v>0</v>
      </c>
      <c r="BE32">
        <f>HLOOKUP('Turbine DWP'!$B$11,'Turbine DWP calcs part 2'!$AD$9:$AG$59,'Turbine DWP calcs part 2'!$AH32,FALSE)*'Turbine DWP'!AH34</f>
        <v>0</v>
      </c>
      <c r="BF32">
        <f>HLOOKUP('Turbine DWP'!$B$11,'Turbine DWP calcs part 2'!$AD$9:$AG$59,'Turbine DWP calcs part 2'!$AH32,FALSE)*'Turbine DWP'!AI34</f>
        <v>0</v>
      </c>
      <c r="BG32">
        <f>HLOOKUP('Turbine DWP'!$B$11,'Turbine DWP calcs part 2'!$AD$9:$AG$59,'Turbine DWP calcs part 2'!$AH32,FALSE)*'Turbine DWP'!AJ34</f>
        <v>0</v>
      </c>
      <c r="BH32">
        <f>HLOOKUP('Turbine DWP'!$B$11,'Turbine DWP calcs part 2'!$AD$9:$AG$59,'Turbine DWP calcs part 2'!$AH32,FALSE)*'Turbine DWP'!AK34</f>
        <v>0</v>
      </c>
      <c r="BI32">
        <f>HLOOKUP('Turbine DWP'!$B$11,'Turbine DWP calcs part 2'!$AD$9:$AG$59,'Turbine DWP calcs part 2'!$AH32,FALSE)*'Turbine DWP'!AL34</f>
        <v>0</v>
      </c>
      <c r="BJ32">
        <f>HLOOKUP('Turbine DWP'!$B$11,'Turbine DWP calcs part 2'!$AD$9:$AG$59,'Turbine DWP calcs part 2'!$AH32,FALSE)*'Turbine DWP'!AM34</f>
        <v>0</v>
      </c>
      <c r="BK32">
        <f>HLOOKUP('Turbine DWP'!$B$11,'Turbine DWP calcs part 2'!$AD$9:$AG$59,'Turbine DWP calcs part 2'!$AH32,FALSE)*'Turbine DWP'!AN34</f>
        <v>0</v>
      </c>
      <c r="BL32">
        <f>HLOOKUP('Turbine DWP'!$B$11,'Turbine DWP calcs part 2'!$AD$9:$AG$59,'Turbine DWP calcs part 2'!$AH32,FALSE)*'Turbine DWP'!AO34</f>
        <v>0</v>
      </c>
      <c r="BM32">
        <f>HLOOKUP('Turbine DWP'!$B$11,'Turbine DWP calcs part 2'!$AD$9:$AG$59,'Turbine DWP calcs part 2'!$AH32,FALSE)*'Turbine DWP'!AP34</f>
        <v>0</v>
      </c>
      <c r="BN32">
        <f>HLOOKUP('Turbine DWP'!$B$11,'Turbine DWP calcs part 2'!$AD$9:$AG$59,'Turbine DWP calcs part 2'!$AH32,FALSE)*'Turbine DWP'!AQ34</f>
        <v>0</v>
      </c>
      <c r="BO32">
        <f>HLOOKUP('Turbine DWP'!$B$11,'Turbine DWP calcs part 2'!$AD$9:$AG$59,'Turbine DWP calcs part 2'!$AH32,FALSE)*'Turbine DWP'!AR34</f>
        <v>0</v>
      </c>
      <c r="BP32">
        <f>HLOOKUP('Turbine DWP'!$B$11,'Turbine DWP calcs part 2'!$AD$9:$AG$59,'Turbine DWP calcs part 2'!$AH32,FALSE)*'Turbine DWP'!AS34</f>
        <v>0</v>
      </c>
      <c r="BQ32">
        <f>HLOOKUP('Turbine DWP'!$B$11,'Turbine DWP calcs part 2'!$AD$9:$AG$59,'Turbine DWP calcs part 2'!$AH32,FALSE)*'Turbine DWP'!AT34</f>
        <v>0</v>
      </c>
      <c r="BR32">
        <f>HLOOKUP('Turbine DWP'!$B$11,'Turbine DWP calcs part 2'!$AD$9:$AG$59,'Turbine DWP calcs part 2'!$AH32,FALSE)*'Turbine DWP'!AU34</f>
        <v>0</v>
      </c>
      <c r="BS32">
        <f>HLOOKUP('Turbine DWP'!$B$11,'Turbine DWP calcs part 2'!$AD$9:$AG$59,'Turbine DWP calcs part 2'!$AH32,FALSE)*'Turbine DWP'!AV34</f>
        <v>0</v>
      </c>
      <c r="BT32">
        <f>HLOOKUP('Turbine DWP'!$B$11,'Turbine DWP calcs part 2'!$AD$9:$AG$59,'Turbine DWP calcs part 2'!$AH32,FALSE)*'Turbine DWP'!AW34</f>
        <v>0</v>
      </c>
      <c r="BU32">
        <f>HLOOKUP('Turbine DWP'!$B$11,'Turbine DWP calcs part 2'!$AD$9:$AG$59,'Turbine DWP calcs part 2'!$AH32,FALSE)*'Turbine DWP'!AX34</f>
        <v>0</v>
      </c>
      <c r="BV32">
        <f>HLOOKUP('Turbine DWP'!$B$11,'Turbine DWP calcs part 2'!$AD$9:$AG$59,'Turbine DWP calcs part 2'!$AH32,FALSE)*'Turbine DWP'!AY34</f>
        <v>0</v>
      </c>
      <c r="BW32">
        <f>HLOOKUP('Turbine DWP'!$B$11,'Turbine DWP calcs part 2'!$AD$9:$AG$59,'Turbine DWP calcs part 2'!$AH32,FALSE)*'Turbine DWP'!AZ34</f>
        <v>0</v>
      </c>
      <c r="BX32">
        <f>HLOOKUP('Turbine DWP'!$B$11,'Turbine DWP calcs part 2'!$AD$9:$AG$59,'Turbine DWP calcs part 2'!$AH32,FALSE)*'Turbine DWP'!BA34</f>
        <v>0</v>
      </c>
      <c r="BY32">
        <f>HLOOKUP('Turbine DWP'!$B$11,'Turbine DWP calcs part 2'!$AD$9:$AG$59,'Turbine DWP calcs part 2'!$AH32,FALSE)*'Turbine DWP'!BB34</f>
        <v>0</v>
      </c>
      <c r="BZ32">
        <f>HLOOKUP('Turbine DWP'!$B$11,'Turbine DWP calcs part 2'!$AD$9:$AG$59,'Turbine DWP calcs part 2'!$AH32,FALSE)*'Turbine DWP'!BC34</f>
        <v>0</v>
      </c>
      <c r="CA32">
        <f>HLOOKUP('Turbine DWP'!$B$11,'Turbine DWP calcs part 2'!$AD$9:$AG$59,'Turbine DWP calcs part 2'!$AH32,FALSE)*'Turbine DWP'!BD34</f>
        <v>0</v>
      </c>
      <c r="CB32">
        <f>HLOOKUP('Turbine DWP'!$B$11,'Turbine DWP calcs part 2'!$AD$9:$AG$59,'Turbine DWP calcs part 2'!$AH32,FALSE)*'Turbine DWP'!BE34</f>
        <v>0</v>
      </c>
      <c r="CC32">
        <f>HLOOKUP('Turbine DWP'!$B$11,'Turbine DWP calcs part 2'!$AD$9:$AG$59,'Turbine DWP calcs part 2'!$AH32,FALSE)*'Turbine DWP'!BF34</f>
        <v>0</v>
      </c>
      <c r="CD32">
        <f>HLOOKUP('Turbine DWP'!$B$11,'Turbine DWP calcs part 2'!$AD$9:$AG$59,'Turbine DWP calcs part 2'!$AH32,FALSE)*'Turbine DWP'!BG34</f>
        <v>0</v>
      </c>
      <c r="CE32">
        <f>HLOOKUP('Turbine DWP'!$B$11,'Turbine DWP calcs part 2'!$AD$9:$AG$59,'Turbine DWP calcs part 2'!$AH32,FALSE)*'Turbine DWP'!BH34</f>
        <v>0</v>
      </c>
      <c r="CF32">
        <f>HLOOKUP('Turbine DWP'!$B$11,'Turbine DWP calcs part 2'!$AD$9:$AG$59,'Turbine DWP calcs part 2'!$AH32,FALSE)*'Turbine DWP'!BI34</f>
        <v>0</v>
      </c>
      <c r="CG32">
        <f>HLOOKUP('Turbine DWP'!$B$11,'Turbine DWP calcs part 2'!$AD$9:$AG$59,'Turbine DWP calcs part 2'!$AH32,FALSE)*'Turbine DWP'!BJ34</f>
        <v>0</v>
      </c>
      <c r="CH32">
        <f>HLOOKUP('Turbine DWP'!$B$11,'Turbine DWP calcs part 2'!$AD$9:$AG$59,'Turbine DWP calcs part 2'!$AH32,FALSE)*'Turbine DWP'!BK34</f>
        <v>0</v>
      </c>
      <c r="CI32">
        <f>HLOOKUP('Turbine DWP'!$B$11,'Turbine DWP calcs part 2'!$AD$9:$AG$59,'Turbine DWP calcs part 2'!$AH32,FALSE)*'Turbine DWP'!BL34</f>
        <v>0</v>
      </c>
      <c r="CJ32">
        <f>HLOOKUP('Turbine DWP'!$B$11,'Turbine DWP calcs part 2'!$AD$9:$AG$59,'Turbine DWP calcs part 2'!$AH32,FALSE)*'Turbine DWP'!BM34</f>
        <v>0</v>
      </c>
      <c r="CK32">
        <f>HLOOKUP('Turbine DWP'!$B$11,'Turbine DWP calcs part 2'!$AD$9:$AG$59,'Turbine DWP calcs part 2'!$AH32,FALSE)*'Turbine DWP'!BN34</f>
        <v>0</v>
      </c>
      <c r="CL32">
        <f>HLOOKUP('Turbine DWP'!$B$11,'Turbine DWP calcs part 2'!$AD$9:$AG$59,'Turbine DWP calcs part 2'!$AH32,FALSE)*'Turbine DWP'!BO34</f>
        <v>0</v>
      </c>
      <c r="CM32">
        <f>HLOOKUP('Turbine DWP'!$B$11,'Turbine DWP calcs part 2'!$AD$9:$AG$59,'Turbine DWP calcs part 2'!$AH32,FALSE)*'Turbine DWP'!BP34</f>
        <v>0</v>
      </c>
      <c r="CN32">
        <f>HLOOKUP('Turbine DWP'!$B$11,'Turbine DWP calcs part 2'!$AD$9:$AG$59,'Turbine DWP calcs part 2'!$AH32,FALSE)*'Turbine DWP'!BQ34</f>
        <v>0</v>
      </c>
      <c r="CO32">
        <f>HLOOKUP('Turbine DWP'!$B$11,'Turbine DWP calcs part 2'!$AD$9:$AG$59,'Turbine DWP calcs part 2'!$AH32,FALSE)*'Turbine DWP'!BR34</f>
        <v>0</v>
      </c>
      <c r="CP32">
        <f>HLOOKUP('Turbine DWP'!$B$11,'Turbine DWP calcs part 2'!$AD$9:$AG$59,'Turbine DWP calcs part 2'!$AH32,FALSE)*'Turbine DWP'!BS34</f>
        <v>0</v>
      </c>
      <c r="CQ32">
        <f>HLOOKUP('Turbine DWP'!$B$11,'Turbine DWP calcs part 2'!$AD$9:$AG$59,'Turbine DWP calcs part 2'!$AH32,FALSE)*'Turbine DWP'!BT34</f>
        <v>0</v>
      </c>
      <c r="CR32">
        <f>HLOOKUP('Turbine DWP'!$B$11,'Turbine DWP calcs part 2'!$AD$9:$AG$59,'Turbine DWP calcs part 2'!$AH32,FALSE)*'Turbine DWP'!BU34</f>
        <v>0</v>
      </c>
      <c r="CS32">
        <f>HLOOKUP('Turbine DWP'!$B$11,'Turbine DWP calcs part 2'!$AD$9:$AG$59,'Turbine DWP calcs part 2'!$AH32,FALSE)*'Turbine DWP'!BV34</f>
        <v>0</v>
      </c>
      <c r="CT32">
        <f>HLOOKUP('Turbine DWP'!$B$11,'Turbine DWP calcs part 2'!$AD$9:$AG$59,'Turbine DWP calcs part 2'!$AH32,FALSE)*'Turbine DWP'!BW34</f>
        <v>0</v>
      </c>
      <c r="CU32">
        <f>HLOOKUP('Turbine DWP'!$B$11,'Turbine DWP calcs part 2'!$AD$9:$AG$59,'Turbine DWP calcs part 2'!$AH32,FALSE)*'Turbine DWP'!BX34</f>
        <v>0</v>
      </c>
      <c r="CV32">
        <f>HLOOKUP('Turbine DWP'!$B$11,'Turbine DWP calcs part 2'!$AD$9:$AG$59,'Turbine DWP calcs part 2'!$AH32,FALSE)*'Turbine DWP'!BY34</f>
        <v>0</v>
      </c>
      <c r="CW32">
        <f>HLOOKUP('Turbine DWP'!$B$11,'Turbine DWP calcs part 2'!$AD$9:$AG$59,'Turbine DWP calcs part 2'!$AH32,FALSE)*'Turbine DWP'!BZ34</f>
        <v>0</v>
      </c>
      <c r="CX32">
        <f>HLOOKUP('Turbine DWP'!$B$11,'Turbine DWP calcs part 2'!$AD$9:$AG$59,'Turbine DWP calcs part 2'!$AH32,FALSE)*'Turbine DWP'!CA34</f>
        <v>0</v>
      </c>
      <c r="CY32">
        <f>HLOOKUP('Turbine DWP'!$B$11,'Turbine DWP calcs part 2'!$AD$9:$AG$59,'Turbine DWP calcs part 2'!$AH32,FALSE)*'Turbine DWP'!CB34</f>
        <v>0</v>
      </c>
      <c r="CZ32">
        <f>HLOOKUP('Turbine DWP'!$B$11,'Turbine DWP calcs part 2'!$AD$9:$AG$59,'Turbine DWP calcs part 2'!$AH32,FALSE)*'Turbine DWP'!CC34</f>
        <v>0</v>
      </c>
      <c r="DA32">
        <f>HLOOKUP('Turbine DWP'!$B$11,'Turbine DWP calcs part 2'!$AD$9:$AG$59,'Turbine DWP calcs part 2'!$AH32,FALSE)*'Turbine DWP'!CD34</f>
        <v>0</v>
      </c>
      <c r="DB32">
        <f>HLOOKUP('Turbine DWP'!$B$11,'Turbine DWP calcs part 2'!$AD$9:$AG$59,'Turbine DWP calcs part 2'!$AH32,FALSE)*'Turbine DWP'!CE34</f>
        <v>0</v>
      </c>
      <c r="DC32">
        <f>HLOOKUP('Turbine DWP'!$B$11,'Turbine DWP calcs part 2'!$AD$9:$AG$59,'Turbine DWP calcs part 2'!$AH32,FALSE)*'Turbine DWP'!CF34</f>
        <v>0</v>
      </c>
      <c r="DD32">
        <f>HLOOKUP('Turbine DWP'!$B$11,'Turbine DWP calcs part 2'!$AD$9:$AG$59,'Turbine DWP calcs part 2'!$AH32,FALSE)*'Turbine DWP'!CG34</f>
        <v>0</v>
      </c>
      <c r="DE32">
        <f>HLOOKUP('Turbine DWP'!$B$11,'Turbine DWP calcs part 2'!$AD$9:$AG$59,'Turbine DWP calcs part 2'!$AH32,FALSE)*'Turbine DWP'!CH34</f>
        <v>0</v>
      </c>
      <c r="DF32">
        <f>HLOOKUP('Turbine DWP'!$B$11,'Turbine DWP calcs part 2'!$AD$9:$AG$59,'Turbine DWP calcs part 2'!$AH32,FALSE)*'Turbine DWP'!CI34</f>
        <v>0</v>
      </c>
      <c r="DG32">
        <f>HLOOKUP('Turbine DWP'!$B$11,'Turbine DWP calcs part 2'!$AD$9:$AG$59,'Turbine DWP calcs part 2'!$AH32,FALSE)*'Turbine DWP'!CJ34</f>
        <v>0</v>
      </c>
      <c r="DH32">
        <f>HLOOKUP('Turbine DWP'!$B$11,'Turbine DWP calcs part 2'!$AD$9:$AG$59,'Turbine DWP calcs part 2'!$AH32,FALSE)*'Turbine DWP'!CK34</f>
        <v>0</v>
      </c>
      <c r="DI32">
        <f>HLOOKUP('Turbine DWP'!$B$11,'Turbine DWP calcs part 2'!$AD$9:$AG$59,'Turbine DWP calcs part 2'!$AH32,FALSE)*'Turbine DWP'!CL34</f>
        <v>0</v>
      </c>
      <c r="DJ32">
        <f>HLOOKUP('Turbine DWP'!$B$11,'Turbine DWP calcs part 2'!$AD$9:$AG$59,'Turbine DWP calcs part 2'!$AH32,FALSE)*'Turbine DWP'!CM34</f>
        <v>0</v>
      </c>
      <c r="DK32">
        <f>HLOOKUP('Turbine DWP'!$B$11,'Turbine DWP calcs part 2'!$AD$9:$AG$59,'Turbine DWP calcs part 2'!$AH32,FALSE)*'Turbine DWP'!CN34</f>
        <v>0</v>
      </c>
      <c r="DL32">
        <f>HLOOKUP('Turbine DWP'!$B$11,'Turbine DWP calcs part 2'!$AD$9:$AG$59,'Turbine DWP calcs part 2'!$AH32,FALSE)*'Turbine DWP'!CO34</f>
        <v>0</v>
      </c>
      <c r="DM32">
        <f>HLOOKUP('Turbine DWP'!$B$11,'Turbine DWP calcs part 2'!$AD$9:$AG$59,'Turbine DWP calcs part 2'!$AH32,FALSE)*'Turbine DWP'!CP34</f>
        <v>0</v>
      </c>
      <c r="DN32">
        <f>HLOOKUP('Turbine DWP'!$B$11,'Turbine DWP calcs part 2'!$AD$9:$AG$59,'Turbine DWP calcs part 2'!$AH32,FALSE)*'Turbine DWP'!CQ34</f>
        <v>0</v>
      </c>
      <c r="DO32">
        <f>HLOOKUP('Turbine DWP'!$B$11,'Turbine DWP calcs part 2'!$AD$9:$AG$59,'Turbine DWP calcs part 2'!$AH32,FALSE)*'Turbine DWP'!CR34</f>
        <v>0</v>
      </c>
      <c r="DP32">
        <f>HLOOKUP('Turbine DWP'!$B$11,'Turbine DWP calcs part 2'!$AD$9:$AG$59,'Turbine DWP calcs part 2'!$AH32,FALSE)*'Turbine DWP'!CS34</f>
        <v>0</v>
      </c>
      <c r="DQ32">
        <f>HLOOKUP('Turbine DWP'!$B$11,'Turbine DWP calcs part 2'!$AD$9:$AG$59,'Turbine DWP calcs part 2'!$AH32,FALSE)*'Turbine DWP'!CT34</f>
        <v>0</v>
      </c>
      <c r="DR32">
        <f>HLOOKUP('Turbine DWP'!$B$11,'Turbine DWP calcs part 2'!$AD$9:$AG$59,'Turbine DWP calcs part 2'!$AH32,FALSE)*'Turbine DWP'!CU34</f>
        <v>0</v>
      </c>
      <c r="DS32">
        <f>HLOOKUP('Turbine DWP'!$B$11,'Turbine DWP calcs part 2'!$AD$9:$AG$59,'Turbine DWP calcs part 2'!$AH32,FALSE)*'Turbine DWP'!CV34</f>
        <v>0</v>
      </c>
      <c r="DT32">
        <f>HLOOKUP('Turbine DWP'!$B$11,'Turbine DWP calcs part 2'!$AD$9:$AG$59,'Turbine DWP calcs part 2'!$AH32,FALSE)*'Turbine DWP'!CW34</f>
        <v>0</v>
      </c>
      <c r="DU32">
        <f>HLOOKUP('Turbine DWP'!$B$11,'Turbine DWP calcs part 2'!$AD$9:$AG$59,'Turbine DWP calcs part 2'!$AH32,FALSE)*'Turbine DWP'!CX34</f>
        <v>0</v>
      </c>
      <c r="DV32">
        <f>HLOOKUP('Turbine DWP'!$B$11,'Turbine DWP calcs part 2'!$AD$9:$AG$59,'Turbine DWP calcs part 2'!$AH32,FALSE)*'Turbine DWP'!CY34</f>
        <v>0</v>
      </c>
      <c r="DW32">
        <f>HLOOKUP('Turbine DWP'!$B$11,'Turbine DWP calcs part 2'!$AD$9:$AG$59,'Turbine DWP calcs part 2'!$AH32,FALSE)*'Turbine DWP'!CZ34</f>
        <v>0</v>
      </c>
      <c r="DX32">
        <f>HLOOKUP('Turbine DWP'!$B$11,'Turbine DWP calcs part 2'!$AD$9:$AG$59,'Turbine DWP calcs part 2'!$AH32,FALSE)*'Turbine DWP'!DA34</f>
        <v>0</v>
      </c>
      <c r="DY32">
        <f>HLOOKUP('Turbine DWP'!$B$11,'Turbine DWP calcs part 2'!$AD$9:$AG$59,'Turbine DWP calcs part 2'!$AH32,FALSE)*'Turbine DWP'!DB34</f>
        <v>0</v>
      </c>
      <c r="DZ32">
        <f>HLOOKUP('Turbine DWP'!$B$11,'Turbine DWP calcs part 2'!$AD$9:$AG$59,'Turbine DWP calcs part 2'!$AH32,FALSE)*'Turbine DWP'!DC34</f>
        <v>0</v>
      </c>
      <c r="EA32">
        <f>HLOOKUP('Turbine DWP'!$B$11,'Turbine DWP calcs part 2'!$AD$9:$AG$59,'Turbine DWP calcs part 2'!$AH32,FALSE)*'Turbine DWP'!DD34</f>
        <v>0</v>
      </c>
      <c r="EB32">
        <f>HLOOKUP('Turbine DWP'!$B$11,'Turbine DWP calcs part 2'!$AD$9:$AG$59,'Turbine DWP calcs part 2'!$AH32,FALSE)*'Turbine DWP'!DE34</f>
        <v>0</v>
      </c>
      <c r="EC32">
        <f>HLOOKUP('Turbine DWP'!$B$11,'Turbine DWP calcs part 2'!$AD$9:$AG$59,'Turbine DWP calcs part 2'!$AH32,FALSE)*'Turbine DWP'!DF34</f>
        <v>0</v>
      </c>
      <c r="ED32">
        <f>HLOOKUP('Turbine DWP'!$B$11,'Turbine DWP calcs part 2'!$AD$9:$AG$59,'Turbine DWP calcs part 2'!$AH32,FALSE)*'Turbine DWP'!DG34</f>
        <v>0</v>
      </c>
    </row>
    <row r="33" spans="1:134" x14ac:dyDescent="0.25">
      <c r="A33" s="2" t="s">
        <v>87</v>
      </c>
      <c r="B33" s="2">
        <f t="shared" si="17"/>
        <v>117.5</v>
      </c>
      <c r="C33">
        <f>'Turbine DWP'!E35</f>
        <v>0</v>
      </c>
      <c r="D33">
        <f>'Turbine DWP'!G35</f>
        <v>0</v>
      </c>
      <c r="E33">
        <f>'Turbine DWP'!H35</f>
        <v>0</v>
      </c>
      <c r="F33">
        <f>'Turbine DWP'!I35</f>
        <v>0</v>
      </c>
      <c r="G33">
        <f>'Turbine DWP'!J35</f>
        <v>0</v>
      </c>
      <c r="H33">
        <f t="shared" si="0"/>
        <v>0</v>
      </c>
      <c r="I33" s="3">
        <v>4.7609449999999999E-3</v>
      </c>
      <c r="J33">
        <f>'Turbine DWP calcs part 1'!O29</f>
        <v>0</v>
      </c>
      <c r="K33">
        <f>'Turbine DWP calcs part 1'!P29</f>
        <v>2.7306899718200994E-2</v>
      </c>
      <c r="L33">
        <f>'Turbine DWP calcs part 1'!Q29</f>
        <v>1.9538437078618909E-2</v>
      </c>
      <c r="M33">
        <f>'Turbine DWP calcs part 1'!R29</f>
        <v>4.7609450084800109E-3</v>
      </c>
      <c r="N33">
        <f t="shared" si="11"/>
        <v>0</v>
      </c>
      <c r="O33">
        <f t="shared" si="18"/>
        <v>0</v>
      </c>
      <c r="P33">
        <f t="shared" si="19"/>
        <v>0</v>
      </c>
      <c r="Q33">
        <f t="shared" si="20"/>
        <v>0</v>
      </c>
      <c r="R33">
        <f t="shared" si="2"/>
        <v>0</v>
      </c>
      <c r="S33">
        <f t="shared" si="3"/>
        <v>0</v>
      </c>
      <c r="T33">
        <f t="shared" si="4"/>
        <v>0</v>
      </c>
      <c r="U33">
        <f t="shared" si="5"/>
        <v>0</v>
      </c>
      <c r="V33">
        <f t="shared" si="6"/>
        <v>0</v>
      </c>
      <c r="W33">
        <f t="shared" si="7"/>
        <v>0</v>
      </c>
      <c r="X33">
        <f t="shared" si="8"/>
        <v>0</v>
      </c>
      <c r="Y33">
        <f t="shared" si="9"/>
        <v>0</v>
      </c>
      <c r="Z33">
        <f t="shared" si="12"/>
        <v>0</v>
      </c>
      <c r="AA33">
        <f t="shared" si="21"/>
        <v>0</v>
      </c>
      <c r="AB33">
        <f t="shared" si="22"/>
        <v>0</v>
      </c>
      <c r="AC33">
        <f t="shared" si="23"/>
        <v>0</v>
      </c>
      <c r="AD33">
        <f t="shared" si="13"/>
        <v>0</v>
      </c>
      <c r="AE33">
        <f t="shared" si="14"/>
        <v>0</v>
      </c>
      <c r="AF33">
        <f t="shared" si="15"/>
        <v>0</v>
      </c>
      <c r="AG33">
        <f t="shared" si="16"/>
        <v>0</v>
      </c>
      <c r="AH33">
        <v>25</v>
      </c>
      <c r="AI33">
        <f>HLOOKUP('Turbine DWP'!$B$11,'Turbine DWP calcs part 2'!$AD$9:$AG$59,'Turbine DWP calcs part 2'!$AH33,FALSE)*'Turbine DWP'!L35</f>
        <v>0</v>
      </c>
      <c r="AJ33">
        <f>HLOOKUP('Turbine DWP'!$B$11,'Turbine DWP calcs part 2'!$AD$9:$AG$59,'Turbine DWP calcs part 2'!$AH33,FALSE)*'Turbine DWP'!M35</f>
        <v>0</v>
      </c>
      <c r="AK33">
        <f>HLOOKUP('Turbine DWP'!$B$11,'Turbine DWP calcs part 2'!$AD$9:$AG$59,'Turbine DWP calcs part 2'!$AH33,FALSE)*'Turbine DWP'!N35</f>
        <v>0</v>
      </c>
      <c r="AL33">
        <f>HLOOKUP('Turbine DWP'!$B$11,'Turbine DWP calcs part 2'!$AD$9:$AG$59,'Turbine DWP calcs part 2'!$AH33,FALSE)*'Turbine DWP'!O35</f>
        <v>0</v>
      </c>
      <c r="AM33">
        <f>HLOOKUP('Turbine DWP'!$B$11,'Turbine DWP calcs part 2'!$AD$9:$AG$59,'Turbine DWP calcs part 2'!$AH33,FALSE)*'Turbine DWP'!P35</f>
        <v>0</v>
      </c>
      <c r="AN33">
        <f>HLOOKUP('Turbine DWP'!$B$11,'Turbine DWP calcs part 2'!$AD$9:$AG$59,'Turbine DWP calcs part 2'!$AH33,FALSE)*'Turbine DWP'!Q35</f>
        <v>0</v>
      </c>
      <c r="AO33">
        <f>HLOOKUP('Turbine DWP'!$B$11,'Turbine DWP calcs part 2'!$AD$9:$AG$59,'Turbine DWP calcs part 2'!$AH33,FALSE)*'Turbine DWP'!R35</f>
        <v>0</v>
      </c>
      <c r="AP33">
        <f>HLOOKUP('Turbine DWP'!$B$11,'Turbine DWP calcs part 2'!$AD$9:$AG$59,'Turbine DWP calcs part 2'!$AH33,FALSE)*'Turbine DWP'!S35</f>
        <v>0</v>
      </c>
      <c r="AQ33">
        <f>HLOOKUP('Turbine DWP'!$B$11,'Turbine DWP calcs part 2'!$AD$9:$AG$59,'Turbine DWP calcs part 2'!$AH33,FALSE)*'Turbine DWP'!T35</f>
        <v>0</v>
      </c>
      <c r="AR33">
        <f>HLOOKUP('Turbine DWP'!$B$11,'Turbine DWP calcs part 2'!$AD$9:$AG$59,'Turbine DWP calcs part 2'!$AH33,FALSE)*'Turbine DWP'!U35</f>
        <v>0</v>
      </c>
      <c r="AS33">
        <f>HLOOKUP('Turbine DWP'!$B$11,'Turbine DWP calcs part 2'!$AD$9:$AG$59,'Turbine DWP calcs part 2'!$AH33,FALSE)*'Turbine DWP'!V35</f>
        <v>0</v>
      </c>
      <c r="AT33">
        <f>HLOOKUP('Turbine DWP'!$B$11,'Turbine DWP calcs part 2'!$AD$9:$AG$59,'Turbine DWP calcs part 2'!$AH33,FALSE)*'Turbine DWP'!W35</f>
        <v>0</v>
      </c>
      <c r="AU33">
        <f>HLOOKUP('Turbine DWP'!$B$11,'Turbine DWP calcs part 2'!$AD$9:$AG$59,'Turbine DWP calcs part 2'!$AH33,FALSE)*'Turbine DWP'!X35</f>
        <v>0</v>
      </c>
      <c r="AV33">
        <f>HLOOKUP('Turbine DWP'!$B$11,'Turbine DWP calcs part 2'!$AD$9:$AG$59,'Turbine DWP calcs part 2'!$AH33,FALSE)*'Turbine DWP'!Y35</f>
        <v>0</v>
      </c>
      <c r="AW33">
        <f>HLOOKUP('Turbine DWP'!$B$11,'Turbine DWP calcs part 2'!$AD$9:$AG$59,'Turbine DWP calcs part 2'!$AH33,FALSE)*'Turbine DWP'!Z35</f>
        <v>0</v>
      </c>
      <c r="AX33">
        <f>HLOOKUP('Turbine DWP'!$B$11,'Turbine DWP calcs part 2'!$AD$9:$AG$59,'Turbine DWP calcs part 2'!$AH33,FALSE)*'Turbine DWP'!AA35</f>
        <v>0</v>
      </c>
      <c r="AY33">
        <f>HLOOKUP('Turbine DWP'!$B$11,'Turbine DWP calcs part 2'!$AD$9:$AG$59,'Turbine DWP calcs part 2'!$AH33,FALSE)*'Turbine DWP'!AB35</f>
        <v>0</v>
      </c>
      <c r="AZ33">
        <f>HLOOKUP('Turbine DWP'!$B$11,'Turbine DWP calcs part 2'!$AD$9:$AG$59,'Turbine DWP calcs part 2'!$AH33,FALSE)*'Turbine DWP'!AC35</f>
        <v>0</v>
      </c>
      <c r="BA33">
        <f>HLOOKUP('Turbine DWP'!$B$11,'Turbine DWP calcs part 2'!$AD$9:$AG$59,'Turbine DWP calcs part 2'!$AH33,FALSE)*'Turbine DWP'!AD35</f>
        <v>0</v>
      </c>
      <c r="BB33">
        <f>HLOOKUP('Turbine DWP'!$B$11,'Turbine DWP calcs part 2'!$AD$9:$AG$59,'Turbine DWP calcs part 2'!$AH33,FALSE)*'Turbine DWP'!AE35</f>
        <v>0</v>
      </c>
      <c r="BC33">
        <f>HLOOKUP('Turbine DWP'!$B$11,'Turbine DWP calcs part 2'!$AD$9:$AG$59,'Turbine DWP calcs part 2'!$AH33,FALSE)*'Turbine DWP'!AF35</f>
        <v>0</v>
      </c>
      <c r="BD33">
        <f>HLOOKUP('Turbine DWP'!$B$11,'Turbine DWP calcs part 2'!$AD$9:$AG$59,'Turbine DWP calcs part 2'!$AH33,FALSE)*'Turbine DWP'!AG35</f>
        <v>0</v>
      </c>
      <c r="BE33">
        <f>HLOOKUP('Turbine DWP'!$B$11,'Turbine DWP calcs part 2'!$AD$9:$AG$59,'Turbine DWP calcs part 2'!$AH33,FALSE)*'Turbine DWP'!AH35</f>
        <v>0</v>
      </c>
      <c r="BF33">
        <f>HLOOKUP('Turbine DWP'!$B$11,'Turbine DWP calcs part 2'!$AD$9:$AG$59,'Turbine DWP calcs part 2'!$AH33,FALSE)*'Turbine DWP'!AI35</f>
        <v>0</v>
      </c>
      <c r="BG33">
        <f>HLOOKUP('Turbine DWP'!$B$11,'Turbine DWP calcs part 2'!$AD$9:$AG$59,'Turbine DWP calcs part 2'!$AH33,FALSE)*'Turbine DWP'!AJ35</f>
        <v>0</v>
      </c>
      <c r="BH33">
        <f>HLOOKUP('Turbine DWP'!$B$11,'Turbine DWP calcs part 2'!$AD$9:$AG$59,'Turbine DWP calcs part 2'!$AH33,FALSE)*'Turbine DWP'!AK35</f>
        <v>0</v>
      </c>
      <c r="BI33">
        <f>HLOOKUP('Turbine DWP'!$B$11,'Turbine DWP calcs part 2'!$AD$9:$AG$59,'Turbine DWP calcs part 2'!$AH33,FALSE)*'Turbine DWP'!AL35</f>
        <v>0</v>
      </c>
      <c r="BJ33">
        <f>HLOOKUP('Turbine DWP'!$B$11,'Turbine DWP calcs part 2'!$AD$9:$AG$59,'Turbine DWP calcs part 2'!$AH33,FALSE)*'Turbine DWP'!AM35</f>
        <v>0</v>
      </c>
      <c r="BK33">
        <f>HLOOKUP('Turbine DWP'!$B$11,'Turbine DWP calcs part 2'!$AD$9:$AG$59,'Turbine DWP calcs part 2'!$AH33,FALSE)*'Turbine DWP'!AN35</f>
        <v>0</v>
      </c>
      <c r="BL33">
        <f>HLOOKUP('Turbine DWP'!$B$11,'Turbine DWP calcs part 2'!$AD$9:$AG$59,'Turbine DWP calcs part 2'!$AH33,FALSE)*'Turbine DWP'!AO35</f>
        <v>0</v>
      </c>
      <c r="BM33">
        <f>HLOOKUP('Turbine DWP'!$B$11,'Turbine DWP calcs part 2'!$AD$9:$AG$59,'Turbine DWP calcs part 2'!$AH33,FALSE)*'Turbine DWP'!AP35</f>
        <v>0</v>
      </c>
      <c r="BN33">
        <f>HLOOKUP('Turbine DWP'!$B$11,'Turbine DWP calcs part 2'!$AD$9:$AG$59,'Turbine DWP calcs part 2'!$AH33,FALSE)*'Turbine DWP'!AQ35</f>
        <v>0</v>
      </c>
      <c r="BO33">
        <f>HLOOKUP('Turbine DWP'!$B$11,'Turbine DWP calcs part 2'!$AD$9:$AG$59,'Turbine DWP calcs part 2'!$AH33,FALSE)*'Turbine DWP'!AR35</f>
        <v>0</v>
      </c>
      <c r="BP33">
        <f>HLOOKUP('Turbine DWP'!$B$11,'Turbine DWP calcs part 2'!$AD$9:$AG$59,'Turbine DWP calcs part 2'!$AH33,FALSE)*'Turbine DWP'!AS35</f>
        <v>0</v>
      </c>
      <c r="BQ33">
        <f>HLOOKUP('Turbine DWP'!$B$11,'Turbine DWP calcs part 2'!$AD$9:$AG$59,'Turbine DWP calcs part 2'!$AH33,FALSE)*'Turbine DWP'!AT35</f>
        <v>0</v>
      </c>
      <c r="BR33">
        <f>HLOOKUP('Turbine DWP'!$B$11,'Turbine DWP calcs part 2'!$AD$9:$AG$59,'Turbine DWP calcs part 2'!$AH33,FALSE)*'Turbine DWP'!AU35</f>
        <v>0</v>
      </c>
      <c r="BS33">
        <f>HLOOKUP('Turbine DWP'!$B$11,'Turbine DWP calcs part 2'!$AD$9:$AG$59,'Turbine DWP calcs part 2'!$AH33,FALSE)*'Turbine DWP'!AV35</f>
        <v>0</v>
      </c>
      <c r="BT33">
        <f>HLOOKUP('Turbine DWP'!$B$11,'Turbine DWP calcs part 2'!$AD$9:$AG$59,'Turbine DWP calcs part 2'!$AH33,FALSE)*'Turbine DWP'!AW35</f>
        <v>0</v>
      </c>
      <c r="BU33">
        <f>HLOOKUP('Turbine DWP'!$B$11,'Turbine DWP calcs part 2'!$AD$9:$AG$59,'Turbine DWP calcs part 2'!$AH33,FALSE)*'Turbine DWP'!AX35</f>
        <v>0</v>
      </c>
      <c r="BV33">
        <f>HLOOKUP('Turbine DWP'!$B$11,'Turbine DWP calcs part 2'!$AD$9:$AG$59,'Turbine DWP calcs part 2'!$AH33,FALSE)*'Turbine DWP'!AY35</f>
        <v>0</v>
      </c>
      <c r="BW33">
        <f>HLOOKUP('Turbine DWP'!$B$11,'Turbine DWP calcs part 2'!$AD$9:$AG$59,'Turbine DWP calcs part 2'!$AH33,FALSE)*'Turbine DWP'!AZ35</f>
        <v>0</v>
      </c>
      <c r="BX33">
        <f>HLOOKUP('Turbine DWP'!$B$11,'Turbine DWP calcs part 2'!$AD$9:$AG$59,'Turbine DWP calcs part 2'!$AH33,FALSE)*'Turbine DWP'!BA35</f>
        <v>0</v>
      </c>
      <c r="BY33">
        <f>HLOOKUP('Turbine DWP'!$B$11,'Turbine DWP calcs part 2'!$AD$9:$AG$59,'Turbine DWP calcs part 2'!$AH33,FALSE)*'Turbine DWP'!BB35</f>
        <v>0</v>
      </c>
      <c r="BZ33">
        <f>HLOOKUP('Turbine DWP'!$B$11,'Turbine DWP calcs part 2'!$AD$9:$AG$59,'Turbine DWP calcs part 2'!$AH33,FALSE)*'Turbine DWP'!BC35</f>
        <v>0</v>
      </c>
      <c r="CA33">
        <f>HLOOKUP('Turbine DWP'!$B$11,'Turbine DWP calcs part 2'!$AD$9:$AG$59,'Turbine DWP calcs part 2'!$AH33,FALSE)*'Turbine DWP'!BD35</f>
        <v>0</v>
      </c>
      <c r="CB33">
        <f>HLOOKUP('Turbine DWP'!$B$11,'Turbine DWP calcs part 2'!$AD$9:$AG$59,'Turbine DWP calcs part 2'!$AH33,FALSE)*'Turbine DWP'!BE35</f>
        <v>0</v>
      </c>
      <c r="CC33">
        <f>HLOOKUP('Turbine DWP'!$B$11,'Turbine DWP calcs part 2'!$AD$9:$AG$59,'Turbine DWP calcs part 2'!$AH33,FALSE)*'Turbine DWP'!BF35</f>
        <v>0</v>
      </c>
      <c r="CD33">
        <f>HLOOKUP('Turbine DWP'!$B$11,'Turbine DWP calcs part 2'!$AD$9:$AG$59,'Turbine DWP calcs part 2'!$AH33,FALSE)*'Turbine DWP'!BG35</f>
        <v>0</v>
      </c>
      <c r="CE33">
        <f>HLOOKUP('Turbine DWP'!$B$11,'Turbine DWP calcs part 2'!$AD$9:$AG$59,'Turbine DWP calcs part 2'!$AH33,FALSE)*'Turbine DWP'!BH35</f>
        <v>0</v>
      </c>
      <c r="CF33">
        <f>HLOOKUP('Turbine DWP'!$B$11,'Turbine DWP calcs part 2'!$AD$9:$AG$59,'Turbine DWP calcs part 2'!$AH33,FALSE)*'Turbine DWP'!BI35</f>
        <v>0</v>
      </c>
      <c r="CG33">
        <f>HLOOKUP('Turbine DWP'!$B$11,'Turbine DWP calcs part 2'!$AD$9:$AG$59,'Turbine DWP calcs part 2'!$AH33,FALSE)*'Turbine DWP'!BJ35</f>
        <v>0</v>
      </c>
      <c r="CH33">
        <f>HLOOKUP('Turbine DWP'!$B$11,'Turbine DWP calcs part 2'!$AD$9:$AG$59,'Turbine DWP calcs part 2'!$AH33,FALSE)*'Turbine DWP'!BK35</f>
        <v>0</v>
      </c>
      <c r="CI33">
        <f>HLOOKUP('Turbine DWP'!$B$11,'Turbine DWP calcs part 2'!$AD$9:$AG$59,'Turbine DWP calcs part 2'!$AH33,FALSE)*'Turbine DWP'!BL35</f>
        <v>0</v>
      </c>
      <c r="CJ33">
        <f>HLOOKUP('Turbine DWP'!$B$11,'Turbine DWP calcs part 2'!$AD$9:$AG$59,'Turbine DWP calcs part 2'!$AH33,FALSE)*'Turbine DWP'!BM35</f>
        <v>0</v>
      </c>
      <c r="CK33">
        <f>HLOOKUP('Turbine DWP'!$B$11,'Turbine DWP calcs part 2'!$AD$9:$AG$59,'Turbine DWP calcs part 2'!$AH33,FALSE)*'Turbine DWP'!BN35</f>
        <v>0</v>
      </c>
      <c r="CL33">
        <f>HLOOKUP('Turbine DWP'!$B$11,'Turbine DWP calcs part 2'!$AD$9:$AG$59,'Turbine DWP calcs part 2'!$AH33,FALSE)*'Turbine DWP'!BO35</f>
        <v>0</v>
      </c>
      <c r="CM33">
        <f>HLOOKUP('Turbine DWP'!$B$11,'Turbine DWP calcs part 2'!$AD$9:$AG$59,'Turbine DWP calcs part 2'!$AH33,FALSE)*'Turbine DWP'!BP35</f>
        <v>0</v>
      </c>
      <c r="CN33">
        <f>HLOOKUP('Turbine DWP'!$B$11,'Turbine DWP calcs part 2'!$AD$9:$AG$59,'Turbine DWP calcs part 2'!$AH33,FALSE)*'Turbine DWP'!BQ35</f>
        <v>0</v>
      </c>
      <c r="CO33">
        <f>HLOOKUP('Turbine DWP'!$B$11,'Turbine DWP calcs part 2'!$AD$9:$AG$59,'Turbine DWP calcs part 2'!$AH33,FALSE)*'Turbine DWP'!BR35</f>
        <v>0</v>
      </c>
      <c r="CP33">
        <f>HLOOKUP('Turbine DWP'!$B$11,'Turbine DWP calcs part 2'!$AD$9:$AG$59,'Turbine DWP calcs part 2'!$AH33,FALSE)*'Turbine DWP'!BS35</f>
        <v>0</v>
      </c>
      <c r="CQ33">
        <f>HLOOKUP('Turbine DWP'!$B$11,'Turbine DWP calcs part 2'!$AD$9:$AG$59,'Turbine DWP calcs part 2'!$AH33,FALSE)*'Turbine DWP'!BT35</f>
        <v>0</v>
      </c>
      <c r="CR33">
        <f>HLOOKUP('Turbine DWP'!$B$11,'Turbine DWP calcs part 2'!$AD$9:$AG$59,'Turbine DWP calcs part 2'!$AH33,FALSE)*'Turbine DWP'!BU35</f>
        <v>0</v>
      </c>
      <c r="CS33">
        <f>HLOOKUP('Turbine DWP'!$B$11,'Turbine DWP calcs part 2'!$AD$9:$AG$59,'Turbine DWP calcs part 2'!$AH33,FALSE)*'Turbine DWP'!BV35</f>
        <v>0</v>
      </c>
      <c r="CT33">
        <f>HLOOKUP('Turbine DWP'!$B$11,'Turbine DWP calcs part 2'!$AD$9:$AG$59,'Turbine DWP calcs part 2'!$AH33,FALSE)*'Turbine DWP'!BW35</f>
        <v>0</v>
      </c>
      <c r="CU33">
        <f>HLOOKUP('Turbine DWP'!$B$11,'Turbine DWP calcs part 2'!$AD$9:$AG$59,'Turbine DWP calcs part 2'!$AH33,FALSE)*'Turbine DWP'!BX35</f>
        <v>0</v>
      </c>
      <c r="CV33">
        <f>HLOOKUP('Turbine DWP'!$B$11,'Turbine DWP calcs part 2'!$AD$9:$AG$59,'Turbine DWP calcs part 2'!$AH33,FALSE)*'Turbine DWP'!BY35</f>
        <v>0</v>
      </c>
      <c r="CW33">
        <f>HLOOKUP('Turbine DWP'!$B$11,'Turbine DWP calcs part 2'!$AD$9:$AG$59,'Turbine DWP calcs part 2'!$AH33,FALSE)*'Turbine DWP'!BZ35</f>
        <v>0</v>
      </c>
      <c r="CX33">
        <f>HLOOKUP('Turbine DWP'!$B$11,'Turbine DWP calcs part 2'!$AD$9:$AG$59,'Turbine DWP calcs part 2'!$AH33,FALSE)*'Turbine DWP'!CA35</f>
        <v>0</v>
      </c>
      <c r="CY33">
        <f>HLOOKUP('Turbine DWP'!$B$11,'Turbine DWP calcs part 2'!$AD$9:$AG$59,'Turbine DWP calcs part 2'!$AH33,FALSE)*'Turbine DWP'!CB35</f>
        <v>0</v>
      </c>
      <c r="CZ33">
        <f>HLOOKUP('Turbine DWP'!$B$11,'Turbine DWP calcs part 2'!$AD$9:$AG$59,'Turbine DWP calcs part 2'!$AH33,FALSE)*'Turbine DWP'!CC35</f>
        <v>0</v>
      </c>
      <c r="DA33">
        <f>HLOOKUP('Turbine DWP'!$B$11,'Turbine DWP calcs part 2'!$AD$9:$AG$59,'Turbine DWP calcs part 2'!$AH33,FALSE)*'Turbine DWP'!CD35</f>
        <v>0</v>
      </c>
      <c r="DB33">
        <f>HLOOKUP('Turbine DWP'!$B$11,'Turbine DWP calcs part 2'!$AD$9:$AG$59,'Turbine DWP calcs part 2'!$AH33,FALSE)*'Turbine DWP'!CE35</f>
        <v>0</v>
      </c>
      <c r="DC33">
        <f>HLOOKUP('Turbine DWP'!$B$11,'Turbine DWP calcs part 2'!$AD$9:$AG$59,'Turbine DWP calcs part 2'!$AH33,FALSE)*'Turbine DWP'!CF35</f>
        <v>0</v>
      </c>
      <c r="DD33">
        <f>HLOOKUP('Turbine DWP'!$B$11,'Turbine DWP calcs part 2'!$AD$9:$AG$59,'Turbine DWP calcs part 2'!$AH33,FALSE)*'Turbine DWP'!CG35</f>
        <v>0</v>
      </c>
      <c r="DE33">
        <f>HLOOKUP('Turbine DWP'!$B$11,'Turbine DWP calcs part 2'!$AD$9:$AG$59,'Turbine DWP calcs part 2'!$AH33,FALSE)*'Turbine DWP'!CH35</f>
        <v>0</v>
      </c>
      <c r="DF33">
        <f>HLOOKUP('Turbine DWP'!$B$11,'Turbine DWP calcs part 2'!$AD$9:$AG$59,'Turbine DWP calcs part 2'!$AH33,FALSE)*'Turbine DWP'!CI35</f>
        <v>0</v>
      </c>
      <c r="DG33">
        <f>HLOOKUP('Turbine DWP'!$B$11,'Turbine DWP calcs part 2'!$AD$9:$AG$59,'Turbine DWP calcs part 2'!$AH33,FALSE)*'Turbine DWP'!CJ35</f>
        <v>0</v>
      </c>
      <c r="DH33">
        <f>HLOOKUP('Turbine DWP'!$B$11,'Turbine DWP calcs part 2'!$AD$9:$AG$59,'Turbine DWP calcs part 2'!$AH33,FALSE)*'Turbine DWP'!CK35</f>
        <v>0</v>
      </c>
      <c r="DI33">
        <f>HLOOKUP('Turbine DWP'!$B$11,'Turbine DWP calcs part 2'!$AD$9:$AG$59,'Turbine DWP calcs part 2'!$AH33,FALSE)*'Turbine DWP'!CL35</f>
        <v>0</v>
      </c>
      <c r="DJ33">
        <f>HLOOKUP('Turbine DWP'!$B$11,'Turbine DWP calcs part 2'!$AD$9:$AG$59,'Turbine DWP calcs part 2'!$AH33,FALSE)*'Turbine DWP'!CM35</f>
        <v>0</v>
      </c>
      <c r="DK33">
        <f>HLOOKUP('Turbine DWP'!$B$11,'Turbine DWP calcs part 2'!$AD$9:$AG$59,'Turbine DWP calcs part 2'!$AH33,FALSE)*'Turbine DWP'!CN35</f>
        <v>0</v>
      </c>
      <c r="DL33">
        <f>HLOOKUP('Turbine DWP'!$B$11,'Turbine DWP calcs part 2'!$AD$9:$AG$59,'Turbine DWP calcs part 2'!$AH33,FALSE)*'Turbine DWP'!CO35</f>
        <v>0</v>
      </c>
      <c r="DM33">
        <f>HLOOKUP('Turbine DWP'!$B$11,'Turbine DWP calcs part 2'!$AD$9:$AG$59,'Turbine DWP calcs part 2'!$AH33,FALSE)*'Turbine DWP'!CP35</f>
        <v>0</v>
      </c>
      <c r="DN33">
        <f>HLOOKUP('Turbine DWP'!$B$11,'Turbine DWP calcs part 2'!$AD$9:$AG$59,'Turbine DWP calcs part 2'!$AH33,FALSE)*'Turbine DWP'!CQ35</f>
        <v>0</v>
      </c>
      <c r="DO33">
        <f>HLOOKUP('Turbine DWP'!$B$11,'Turbine DWP calcs part 2'!$AD$9:$AG$59,'Turbine DWP calcs part 2'!$AH33,FALSE)*'Turbine DWP'!CR35</f>
        <v>0</v>
      </c>
      <c r="DP33">
        <f>HLOOKUP('Turbine DWP'!$B$11,'Turbine DWP calcs part 2'!$AD$9:$AG$59,'Turbine DWP calcs part 2'!$AH33,FALSE)*'Turbine DWP'!CS35</f>
        <v>0</v>
      </c>
      <c r="DQ33">
        <f>HLOOKUP('Turbine DWP'!$B$11,'Turbine DWP calcs part 2'!$AD$9:$AG$59,'Turbine DWP calcs part 2'!$AH33,FALSE)*'Turbine DWP'!CT35</f>
        <v>0</v>
      </c>
      <c r="DR33">
        <f>HLOOKUP('Turbine DWP'!$B$11,'Turbine DWP calcs part 2'!$AD$9:$AG$59,'Turbine DWP calcs part 2'!$AH33,FALSE)*'Turbine DWP'!CU35</f>
        <v>0</v>
      </c>
      <c r="DS33">
        <f>HLOOKUP('Turbine DWP'!$B$11,'Turbine DWP calcs part 2'!$AD$9:$AG$59,'Turbine DWP calcs part 2'!$AH33,FALSE)*'Turbine DWP'!CV35</f>
        <v>0</v>
      </c>
      <c r="DT33">
        <f>HLOOKUP('Turbine DWP'!$B$11,'Turbine DWP calcs part 2'!$AD$9:$AG$59,'Turbine DWP calcs part 2'!$AH33,FALSE)*'Turbine DWP'!CW35</f>
        <v>0</v>
      </c>
      <c r="DU33">
        <f>HLOOKUP('Turbine DWP'!$B$11,'Turbine DWP calcs part 2'!$AD$9:$AG$59,'Turbine DWP calcs part 2'!$AH33,FALSE)*'Turbine DWP'!CX35</f>
        <v>0</v>
      </c>
      <c r="DV33">
        <f>HLOOKUP('Turbine DWP'!$B$11,'Turbine DWP calcs part 2'!$AD$9:$AG$59,'Turbine DWP calcs part 2'!$AH33,FALSE)*'Turbine DWP'!CY35</f>
        <v>0</v>
      </c>
      <c r="DW33">
        <f>HLOOKUP('Turbine DWP'!$B$11,'Turbine DWP calcs part 2'!$AD$9:$AG$59,'Turbine DWP calcs part 2'!$AH33,FALSE)*'Turbine DWP'!CZ35</f>
        <v>0</v>
      </c>
      <c r="DX33">
        <f>HLOOKUP('Turbine DWP'!$B$11,'Turbine DWP calcs part 2'!$AD$9:$AG$59,'Turbine DWP calcs part 2'!$AH33,FALSE)*'Turbine DWP'!DA35</f>
        <v>0</v>
      </c>
      <c r="DY33">
        <f>HLOOKUP('Turbine DWP'!$B$11,'Turbine DWP calcs part 2'!$AD$9:$AG$59,'Turbine DWP calcs part 2'!$AH33,FALSE)*'Turbine DWP'!DB35</f>
        <v>0</v>
      </c>
      <c r="DZ33">
        <f>HLOOKUP('Turbine DWP'!$B$11,'Turbine DWP calcs part 2'!$AD$9:$AG$59,'Turbine DWP calcs part 2'!$AH33,FALSE)*'Turbine DWP'!DC35</f>
        <v>0</v>
      </c>
      <c r="EA33">
        <f>HLOOKUP('Turbine DWP'!$B$11,'Turbine DWP calcs part 2'!$AD$9:$AG$59,'Turbine DWP calcs part 2'!$AH33,FALSE)*'Turbine DWP'!DD35</f>
        <v>0</v>
      </c>
      <c r="EB33">
        <f>HLOOKUP('Turbine DWP'!$B$11,'Turbine DWP calcs part 2'!$AD$9:$AG$59,'Turbine DWP calcs part 2'!$AH33,FALSE)*'Turbine DWP'!DE35</f>
        <v>0</v>
      </c>
      <c r="EC33">
        <f>HLOOKUP('Turbine DWP'!$B$11,'Turbine DWP calcs part 2'!$AD$9:$AG$59,'Turbine DWP calcs part 2'!$AH33,FALSE)*'Turbine DWP'!DF35</f>
        <v>0</v>
      </c>
      <c r="ED33">
        <f>HLOOKUP('Turbine DWP'!$B$11,'Turbine DWP calcs part 2'!$AD$9:$AG$59,'Turbine DWP calcs part 2'!$AH33,FALSE)*'Turbine DWP'!DG35</f>
        <v>0</v>
      </c>
    </row>
    <row r="34" spans="1:134" x14ac:dyDescent="0.25">
      <c r="A34" s="2" t="s">
        <v>86</v>
      </c>
      <c r="B34" s="2">
        <f t="shared" si="17"/>
        <v>122.5</v>
      </c>
      <c r="C34">
        <f>'Turbine DWP'!E36</f>
        <v>0</v>
      </c>
      <c r="D34">
        <f>'Turbine DWP'!G36</f>
        <v>0</v>
      </c>
      <c r="E34">
        <f>'Turbine DWP'!H36</f>
        <v>0</v>
      </c>
      <c r="F34">
        <f>'Turbine DWP'!I36</f>
        <v>0</v>
      </c>
      <c r="G34">
        <f>'Turbine DWP'!J36</f>
        <v>0</v>
      </c>
      <c r="H34">
        <f t="shared" si="0"/>
        <v>0</v>
      </c>
      <c r="I34" s="3">
        <v>3.9782986000000001E-3</v>
      </c>
      <c r="J34">
        <f>'Turbine DWP calcs part 1'!O30</f>
        <v>0</v>
      </c>
      <c r="K34">
        <f>'Turbine DWP calcs part 1'!P30</f>
        <v>2.5340005621810935E-2</v>
      </c>
      <c r="L34">
        <f>'Turbine DWP calcs part 1'!Q30</f>
        <v>2.1663791631318041E-2</v>
      </c>
      <c r="M34">
        <f>'Turbine DWP calcs part 1'!R30</f>
        <v>3.9782985585400388E-3</v>
      </c>
      <c r="N34">
        <f t="shared" si="11"/>
        <v>0</v>
      </c>
      <c r="O34">
        <f t="shared" si="18"/>
        <v>0</v>
      </c>
      <c r="P34">
        <f t="shared" si="19"/>
        <v>0</v>
      </c>
      <c r="Q34">
        <f t="shared" si="20"/>
        <v>0</v>
      </c>
      <c r="R34">
        <f t="shared" si="2"/>
        <v>0</v>
      </c>
      <c r="S34">
        <f t="shared" si="3"/>
        <v>0</v>
      </c>
      <c r="T34">
        <f t="shared" si="4"/>
        <v>0</v>
      </c>
      <c r="U34">
        <f t="shared" si="5"/>
        <v>0</v>
      </c>
      <c r="V34">
        <f t="shared" si="6"/>
        <v>0</v>
      </c>
      <c r="W34">
        <f t="shared" si="7"/>
        <v>0</v>
      </c>
      <c r="X34">
        <f t="shared" si="8"/>
        <v>0</v>
      </c>
      <c r="Y34">
        <f t="shared" si="9"/>
        <v>0</v>
      </c>
      <c r="Z34">
        <f t="shared" si="12"/>
        <v>0</v>
      </c>
      <c r="AA34">
        <f t="shared" si="21"/>
        <v>0</v>
      </c>
      <c r="AB34">
        <f t="shared" si="22"/>
        <v>0</v>
      </c>
      <c r="AC34">
        <f t="shared" si="23"/>
        <v>0</v>
      </c>
      <c r="AD34">
        <f t="shared" si="13"/>
        <v>0</v>
      </c>
      <c r="AE34">
        <f t="shared" si="14"/>
        <v>0</v>
      </c>
      <c r="AF34">
        <f t="shared" si="15"/>
        <v>0</v>
      </c>
      <c r="AG34">
        <f t="shared" si="16"/>
        <v>0</v>
      </c>
      <c r="AH34">
        <v>26</v>
      </c>
      <c r="AI34">
        <f>HLOOKUP('Turbine DWP'!$B$11,'Turbine DWP calcs part 2'!$AD$9:$AG$59,'Turbine DWP calcs part 2'!$AH34,FALSE)*'Turbine DWP'!L36</f>
        <v>0</v>
      </c>
      <c r="AJ34">
        <f>HLOOKUP('Turbine DWP'!$B$11,'Turbine DWP calcs part 2'!$AD$9:$AG$59,'Turbine DWP calcs part 2'!$AH34,FALSE)*'Turbine DWP'!M36</f>
        <v>0</v>
      </c>
      <c r="AK34">
        <f>HLOOKUP('Turbine DWP'!$B$11,'Turbine DWP calcs part 2'!$AD$9:$AG$59,'Turbine DWP calcs part 2'!$AH34,FALSE)*'Turbine DWP'!N36</f>
        <v>0</v>
      </c>
      <c r="AL34">
        <f>HLOOKUP('Turbine DWP'!$B$11,'Turbine DWP calcs part 2'!$AD$9:$AG$59,'Turbine DWP calcs part 2'!$AH34,FALSE)*'Turbine DWP'!O36</f>
        <v>0</v>
      </c>
      <c r="AM34">
        <f>HLOOKUP('Turbine DWP'!$B$11,'Turbine DWP calcs part 2'!$AD$9:$AG$59,'Turbine DWP calcs part 2'!$AH34,FALSE)*'Turbine DWP'!P36</f>
        <v>0</v>
      </c>
      <c r="AN34">
        <f>HLOOKUP('Turbine DWP'!$B$11,'Turbine DWP calcs part 2'!$AD$9:$AG$59,'Turbine DWP calcs part 2'!$AH34,FALSE)*'Turbine DWP'!Q36</f>
        <v>0</v>
      </c>
      <c r="AO34">
        <f>HLOOKUP('Turbine DWP'!$B$11,'Turbine DWP calcs part 2'!$AD$9:$AG$59,'Turbine DWP calcs part 2'!$AH34,FALSE)*'Turbine DWP'!R36</f>
        <v>0</v>
      </c>
      <c r="AP34">
        <f>HLOOKUP('Turbine DWP'!$B$11,'Turbine DWP calcs part 2'!$AD$9:$AG$59,'Turbine DWP calcs part 2'!$AH34,FALSE)*'Turbine DWP'!S36</f>
        <v>0</v>
      </c>
      <c r="AQ34">
        <f>HLOOKUP('Turbine DWP'!$B$11,'Turbine DWP calcs part 2'!$AD$9:$AG$59,'Turbine DWP calcs part 2'!$AH34,FALSE)*'Turbine DWP'!T36</f>
        <v>0</v>
      </c>
      <c r="AR34">
        <f>HLOOKUP('Turbine DWP'!$B$11,'Turbine DWP calcs part 2'!$AD$9:$AG$59,'Turbine DWP calcs part 2'!$AH34,FALSE)*'Turbine DWP'!U36</f>
        <v>0</v>
      </c>
      <c r="AS34">
        <f>HLOOKUP('Turbine DWP'!$B$11,'Turbine DWP calcs part 2'!$AD$9:$AG$59,'Turbine DWP calcs part 2'!$AH34,FALSE)*'Turbine DWP'!V36</f>
        <v>0</v>
      </c>
      <c r="AT34">
        <f>HLOOKUP('Turbine DWP'!$B$11,'Turbine DWP calcs part 2'!$AD$9:$AG$59,'Turbine DWP calcs part 2'!$AH34,FALSE)*'Turbine DWP'!W36</f>
        <v>0</v>
      </c>
      <c r="AU34">
        <f>HLOOKUP('Turbine DWP'!$B$11,'Turbine DWP calcs part 2'!$AD$9:$AG$59,'Turbine DWP calcs part 2'!$AH34,FALSE)*'Turbine DWP'!X36</f>
        <v>0</v>
      </c>
      <c r="AV34">
        <f>HLOOKUP('Turbine DWP'!$B$11,'Turbine DWP calcs part 2'!$AD$9:$AG$59,'Turbine DWP calcs part 2'!$AH34,FALSE)*'Turbine DWP'!Y36</f>
        <v>0</v>
      </c>
      <c r="AW34">
        <f>HLOOKUP('Turbine DWP'!$B$11,'Turbine DWP calcs part 2'!$AD$9:$AG$59,'Turbine DWP calcs part 2'!$AH34,FALSE)*'Turbine DWP'!Z36</f>
        <v>0</v>
      </c>
      <c r="AX34">
        <f>HLOOKUP('Turbine DWP'!$B$11,'Turbine DWP calcs part 2'!$AD$9:$AG$59,'Turbine DWP calcs part 2'!$AH34,FALSE)*'Turbine DWP'!AA36</f>
        <v>0</v>
      </c>
      <c r="AY34">
        <f>HLOOKUP('Turbine DWP'!$B$11,'Turbine DWP calcs part 2'!$AD$9:$AG$59,'Turbine DWP calcs part 2'!$AH34,FALSE)*'Turbine DWP'!AB36</f>
        <v>0</v>
      </c>
      <c r="AZ34">
        <f>HLOOKUP('Turbine DWP'!$B$11,'Turbine DWP calcs part 2'!$AD$9:$AG$59,'Turbine DWP calcs part 2'!$AH34,FALSE)*'Turbine DWP'!AC36</f>
        <v>0</v>
      </c>
      <c r="BA34">
        <f>HLOOKUP('Turbine DWP'!$B$11,'Turbine DWP calcs part 2'!$AD$9:$AG$59,'Turbine DWP calcs part 2'!$AH34,FALSE)*'Turbine DWP'!AD36</f>
        <v>0</v>
      </c>
      <c r="BB34">
        <f>HLOOKUP('Turbine DWP'!$B$11,'Turbine DWP calcs part 2'!$AD$9:$AG$59,'Turbine DWP calcs part 2'!$AH34,FALSE)*'Turbine DWP'!AE36</f>
        <v>0</v>
      </c>
      <c r="BC34">
        <f>HLOOKUP('Turbine DWP'!$B$11,'Turbine DWP calcs part 2'!$AD$9:$AG$59,'Turbine DWP calcs part 2'!$AH34,FALSE)*'Turbine DWP'!AF36</f>
        <v>0</v>
      </c>
      <c r="BD34">
        <f>HLOOKUP('Turbine DWP'!$B$11,'Turbine DWP calcs part 2'!$AD$9:$AG$59,'Turbine DWP calcs part 2'!$AH34,FALSE)*'Turbine DWP'!AG36</f>
        <v>0</v>
      </c>
      <c r="BE34">
        <f>HLOOKUP('Turbine DWP'!$B$11,'Turbine DWP calcs part 2'!$AD$9:$AG$59,'Turbine DWP calcs part 2'!$AH34,FALSE)*'Turbine DWP'!AH36</f>
        <v>0</v>
      </c>
      <c r="BF34">
        <f>HLOOKUP('Turbine DWP'!$B$11,'Turbine DWP calcs part 2'!$AD$9:$AG$59,'Turbine DWP calcs part 2'!$AH34,FALSE)*'Turbine DWP'!AI36</f>
        <v>0</v>
      </c>
      <c r="BG34">
        <f>HLOOKUP('Turbine DWP'!$B$11,'Turbine DWP calcs part 2'!$AD$9:$AG$59,'Turbine DWP calcs part 2'!$AH34,FALSE)*'Turbine DWP'!AJ36</f>
        <v>0</v>
      </c>
      <c r="BH34">
        <f>HLOOKUP('Turbine DWP'!$B$11,'Turbine DWP calcs part 2'!$AD$9:$AG$59,'Turbine DWP calcs part 2'!$AH34,FALSE)*'Turbine DWP'!AK36</f>
        <v>0</v>
      </c>
      <c r="BI34">
        <f>HLOOKUP('Turbine DWP'!$B$11,'Turbine DWP calcs part 2'!$AD$9:$AG$59,'Turbine DWP calcs part 2'!$AH34,FALSE)*'Turbine DWP'!AL36</f>
        <v>0</v>
      </c>
      <c r="BJ34">
        <f>HLOOKUP('Turbine DWP'!$B$11,'Turbine DWP calcs part 2'!$AD$9:$AG$59,'Turbine DWP calcs part 2'!$AH34,FALSE)*'Turbine DWP'!AM36</f>
        <v>0</v>
      </c>
      <c r="BK34">
        <f>HLOOKUP('Turbine DWP'!$B$11,'Turbine DWP calcs part 2'!$AD$9:$AG$59,'Turbine DWP calcs part 2'!$AH34,FALSE)*'Turbine DWP'!AN36</f>
        <v>0</v>
      </c>
      <c r="BL34">
        <f>HLOOKUP('Turbine DWP'!$B$11,'Turbine DWP calcs part 2'!$AD$9:$AG$59,'Turbine DWP calcs part 2'!$AH34,FALSE)*'Turbine DWP'!AO36</f>
        <v>0</v>
      </c>
      <c r="BM34">
        <f>HLOOKUP('Turbine DWP'!$B$11,'Turbine DWP calcs part 2'!$AD$9:$AG$59,'Turbine DWP calcs part 2'!$AH34,FALSE)*'Turbine DWP'!AP36</f>
        <v>0</v>
      </c>
      <c r="BN34">
        <f>HLOOKUP('Turbine DWP'!$B$11,'Turbine DWP calcs part 2'!$AD$9:$AG$59,'Turbine DWP calcs part 2'!$AH34,FALSE)*'Turbine DWP'!AQ36</f>
        <v>0</v>
      </c>
      <c r="BO34">
        <f>HLOOKUP('Turbine DWP'!$B$11,'Turbine DWP calcs part 2'!$AD$9:$AG$59,'Turbine DWP calcs part 2'!$AH34,FALSE)*'Turbine DWP'!AR36</f>
        <v>0</v>
      </c>
      <c r="BP34">
        <f>HLOOKUP('Turbine DWP'!$B$11,'Turbine DWP calcs part 2'!$AD$9:$AG$59,'Turbine DWP calcs part 2'!$AH34,FALSE)*'Turbine DWP'!AS36</f>
        <v>0</v>
      </c>
      <c r="BQ34">
        <f>HLOOKUP('Turbine DWP'!$B$11,'Turbine DWP calcs part 2'!$AD$9:$AG$59,'Turbine DWP calcs part 2'!$AH34,FALSE)*'Turbine DWP'!AT36</f>
        <v>0</v>
      </c>
      <c r="BR34">
        <f>HLOOKUP('Turbine DWP'!$B$11,'Turbine DWP calcs part 2'!$AD$9:$AG$59,'Turbine DWP calcs part 2'!$AH34,FALSE)*'Turbine DWP'!AU36</f>
        <v>0</v>
      </c>
      <c r="BS34">
        <f>HLOOKUP('Turbine DWP'!$B$11,'Turbine DWP calcs part 2'!$AD$9:$AG$59,'Turbine DWP calcs part 2'!$AH34,FALSE)*'Turbine DWP'!AV36</f>
        <v>0</v>
      </c>
      <c r="BT34">
        <f>HLOOKUP('Turbine DWP'!$B$11,'Turbine DWP calcs part 2'!$AD$9:$AG$59,'Turbine DWP calcs part 2'!$AH34,FALSE)*'Turbine DWP'!AW36</f>
        <v>0</v>
      </c>
      <c r="BU34">
        <f>HLOOKUP('Turbine DWP'!$B$11,'Turbine DWP calcs part 2'!$AD$9:$AG$59,'Turbine DWP calcs part 2'!$AH34,FALSE)*'Turbine DWP'!AX36</f>
        <v>0</v>
      </c>
      <c r="BV34">
        <f>HLOOKUP('Turbine DWP'!$B$11,'Turbine DWP calcs part 2'!$AD$9:$AG$59,'Turbine DWP calcs part 2'!$AH34,FALSE)*'Turbine DWP'!AY36</f>
        <v>0</v>
      </c>
      <c r="BW34">
        <f>HLOOKUP('Turbine DWP'!$B$11,'Turbine DWP calcs part 2'!$AD$9:$AG$59,'Turbine DWP calcs part 2'!$AH34,FALSE)*'Turbine DWP'!AZ36</f>
        <v>0</v>
      </c>
      <c r="BX34">
        <f>HLOOKUP('Turbine DWP'!$B$11,'Turbine DWP calcs part 2'!$AD$9:$AG$59,'Turbine DWP calcs part 2'!$AH34,FALSE)*'Turbine DWP'!BA36</f>
        <v>0</v>
      </c>
      <c r="BY34">
        <f>HLOOKUP('Turbine DWP'!$B$11,'Turbine DWP calcs part 2'!$AD$9:$AG$59,'Turbine DWP calcs part 2'!$AH34,FALSE)*'Turbine DWP'!BB36</f>
        <v>0</v>
      </c>
      <c r="BZ34">
        <f>HLOOKUP('Turbine DWP'!$B$11,'Turbine DWP calcs part 2'!$AD$9:$AG$59,'Turbine DWP calcs part 2'!$AH34,FALSE)*'Turbine DWP'!BC36</f>
        <v>0</v>
      </c>
      <c r="CA34">
        <f>HLOOKUP('Turbine DWP'!$B$11,'Turbine DWP calcs part 2'!$AD$9:$AG$59,'Turbine DWP calcs part 2'!$AH34,FALSE)*'Turbine DWP'!BD36</f>
        <v>0</v>
      </c>
      <c r="CB34">
        <f>HLOOKUP('Turbine DWP'!$B$11,'Turbine DWP calcs part 2'!$AD$9:$AG$59,'Turbine DWP calcs part 2'!$AH34,FALSE)*'Turbine DWP'!BE36</f>
        <v>0</v>
      </c>
      <c r="CC34">
        <f>HLOOKUP('Turbine DWP'!$B$11,'Turbine DWP calcs part 2'!$AD$9:$AG$59,'Turbine DWP calcs part 2'!$AH34,FALSE)*'Turbine DWP'!BF36</f>
        <v>0</v>
      </c>
      <c r="CD34">
        <f>HLOOKUP('Turbine DWP'!$B$11,'Turbine DWP calcs part 2'!$AD$9:$AG$59,'Turbine DWP calcs part 2'!$AH34,FALSE)*'Turbine DWP'!BG36</f>
        <v>0</v>
      </c>
      <c r="CE34">
        <f>HLOOKUP('Turbine DWP'!$B$11,'Turbine DWP calcs part 2'!$AD$9:$AG$59,'Turbine DWP calcs part 2'!$AH34,FALSE)*'Turbine DWP'!BH36</f>
        <v>0</v>
      </c>
      <c r="CF34">
        <f>HLOOKUP('Turbine DWP'!$B$11,'Turbine DWP calcs part 2'!$AD$9:$AG$59,'Turbine DWP calcs part 2'!$AH34,FALSE)*'Turbine DWP'!BI36</f>
        <v>0</v>
      </c>
      <c r="CG34">
        <f>HLOOKUP('Turbine DWP'!$B$11,'Turbine DWP calcs part 2'!$AD$9:$AG$59,'Turbine DWP calcs part 2'!$AH34,FALSE)*'Turbine DWP'!BJ36</f>
        <v>0</v>
      </c>
      <c r="CH34">
        <f>HLOOKUP('Turbine DWP'!$B$11,'Turbine DWP calcs part 2'!$AD$9:$AG$59,'Turbine DWP calcs part 2'!$AH34,FALSE)*'Turbine DWP'!BK36</f>
        <v>0</v>
      </c>
      <c r="CI34">
        <f>HLOOKUP('Turbine DWP'!$B$11,'Turbine DWP calcs part 2'!$AD$9:$AG$59,'Turbine DWP calcs part 2'!$AH34,FALSE)*'Turbine DWP'!BL36</f>
        <v>0</v>
      </c>
      <c r="CJ34">
        <f>HLOOKUP('Turbine DWP'!$B$11,'Turbine DWP calcs part 2'!$AD$9:$AG$59,'Turbine DWP calcs part 2'!$AH34,FALSE)*'Turbine DWP'!BM36</f>
        <v>0</v>
      </c>
      <c r="CK34">
        <f>HLOOKUP('Turbine DWP'!$B$11,'Turbine DWP calcs part 2'!$AD$9:$AG$59,'Turbine DWP calcs part 2'!$AH34,FALSE)*'Turbine DWP'!BN36</f>
        <v>0</v>
      </c>
      <c r="CL34">
        <f>HLOOKUP('Turbine DWP'!$B$11,'Turbine DWP calcs part 2'!$AD$9:$AG$59,'Turbine DWP calcs part 2'!$AH34,FALSE)*'Turbine DWP'!BO36</f>
        <v>0</v>
      </c>
      <c r="CM34">
        <f>HLOOKUP('Turbine DWP'!$B$11,'Turbine DWP calcs part 2'!$AD$9:$AG$59,'Turbine DWP calcs part 2'!$AH34,FALSE)*'Turbine DWP'!BP36</f>
        <v>0</v>
      </c>
      <c r="CN34">
        <f>HLOOKUP('Turbine DWP'!$B$11,'Turbine DWP calcs part 2'!$AD$9:$AG$59,'Turbine DWP calcs part 2'!$AH34,FALSE)*'Turbine DWP'!BQ36</f>
        <v>0</v>
      </c>
      <c r="CO34">
        <f>HLOOKUP('Turbine DWP'!$B$11,'Turbine DWP calcs part 2'!$AD$9:$AG$59,'Turbine DWP calcs part 2'!$AH34,FALSE)*'Turbine DWP'!BR36</f>
        <v>0</v>
      </c>
      <c r="CP34">
        <f>HLOOKUP('Turbine DWP'!$B$11,'Turbine DWP calcs part 2'!$AD$9:$AG$59,'Turbine DWP calcs part 2'!$AH34,FALSE)*'Turbine DWP'!BS36</f>
        <v>0</v>
      </c>
      <c r="CQ34">
        <f>HLOOKUP('Turbine DWP'!$B$11,'Turbine DWP calcs part 2'!$AD$9:$AG$59,'Turbine DWP calcs part 2'!$AH34,FALSE)*'Turbine DWP'!BT36</f>
        <v>0</v>
      </c>
      <c r="CR34">
        <f>HLOOKUP('Turbine DWP'!$B$11,'Turbine DWP calcs part 2'!$AD$9:$AG$59,'Turbine DWP calcs part 2'!$AH34,FALSE)*'Turbine DWP'!BU36</f>
        <v>0</v>
      </c>
      <c r="CS34">
        <f>HLOOKUP('Turbine DWP'!$B$11,'Turbine DWP calcs part 2'!$AD$9:$AG$59,'Turbine DWP calcs part 2'!$AH34,FALSE)*'Turbine DWP'!BV36</f>
        <v>0</v>
      </c>
      <c r="CT34">
        <f>HLOOKUP('Turbine DWP'!$B$11,'Turbine DWP calcs part 2'!$AD$9:$AG$59,'Turbine DWP calcs part 2'!$AH34,FALSE)*'Turbine DWP'!BW36</f>
        <v>0</v>
      </c>
      <c r="CU34">
        <f>HLOOKUP('Turbine DWP'!$B$11,'Turbine DWP calcs part 2'!$AD$9:$AG$59,'Turbine DWP calcs part 2'!$AH34,FALSE)*'Turbine DWP'!BX36</f>
        <v>0</v>
      </c>
      <c r="CV34">
        <f>HLOOKUP('Turbine DWP'!$B$11,'Turbine DWP calcs part 2'!$AD$9:$AG$59,'Turbine DWP calcs part 2'!$AH34,FALSE)*'Turbine DWP'!BY36</f>
        <v>0</v>
      </c>
      <c r="CW34">
        <f>HLOOKUP('Turbine DWP'!$B$11,'Turbine DWP calcs part 2'!$AD$9:$AG$59,'Turbine DWP calcs part 2'!$AH34,FALSE)*'Turbine DWP'!BZ36</f>
        <v>0</v>
      </c>
      <c r="CX34">
        <f>HLOOKUP('Turbine DWP'!$B$11,'Turbine DWP calcs part 2'!$AD$9:$AG$59,'Turbine DWP calcs part 2'!$AH34,FALSE)*'Turbine DWP'!CA36</f>
        <v>0</v>
      </c>
      <c r="CY34">
        <f>HLOOKUP('Turbine DWP'!$B$11,'Turbine DWP calcs part 2'!$AD$9:$AG$59,'Turbine DWP calcs part 2'!$AH34,FALSE)*'Turbine DWP'!CB36</f>
        <v>0</v>
      </c>
      <c r="CZ34">
        <f>HLOOKUP('Turbine DWP'!$B$11,'Turbine DWP calcs part 2'!$AD$9:$AG$59,'Turbine DWP calcs part 2'!$AH34,FALSE)*'Turbine DWP'!CC36</f>
        <v>0</v>
      </c>
      <c r="DA34">
        <f>HLOOKUP('Turbine DWP'!$B$11,'Turbine DWP calcs part 2'!$AD$9:$AG$59,'Turbine DWP calcs part 2'!$AH34,FALSE)*'Turbine DWP'!CD36</f>
        <v>0</v>
      </c>
      <c r="DB34">
        <f>HLOOKUP('Turbine DWP'!$B$11,'Turbine DWP calcs part 2'!$AD$9:$AG$59,'Turbine DWP calcs part 2'!$AH34,FALSE)*'Turbine DWP'!CE36</f>
        <v>0</v>
      </c>
      <c r="DC34">
        <f>HLOOKUP('Turbine DWP'!$B$11,'Turbine DWP calcs part 2'!$AD$9:$AG$59,'Turbine DWP calcs part 2'!$AH34,FALSE)*'Turbine DWP'!CF36</f>
        <v>0</v>
      </c>
      <c r="DD34">
        <f>HLOOKUP('Turbine DWP'!$B$11,'Turbine DWP calcs part 2'!$AD$9:$AG$59,'Turbine DWP calcs part 2'!$AH34,FALSE)*'Turbine DWP'!CG36</f>
        <v>0</v>
      </c>
      <c r="DE34">
        <f>HLOOKUP('Turbine DWP'!$B$11,'Turbine DWP calcs part 2'!$AD$9:$AG$59,'Turbine DWP calcs part 2'!$AH34,FALSE)*'Turbine DWP'!CH36</f>
        <v>0</v>
      </c>
      <c r="DF34">
        <f>HLOOKUP('Turbine DWP'!$B$11,'Turbine DWP calcs part 2'!$AD$9:$AG$59,'Turbine DWP calcs part 2'!$AH34,FALSE)*'Turbine DWP'!CI36</f>
        <v>0</v>
      </c>
      <c r="DG34">
        <f>HLOOKUP('Turbine DWP'!$B$11,'Turbine DWP calcs part 2'!$AD$9:$AG$59,'Turbine DWP calcs part 2'!$AH34,FALSE)*'Turbine DWP'!CJ36</f>
        <v>0</v>
      </c>
      <c r="DH34">
        <f>HLOOKUP('Turbine DWP'!$B$11,'Turbine DWP calcs part 2'!$AD$9:$AG$59,'Turbine DWP calcs part 2'!$AH34,FALSE)*'Turbine DWP'!CK36</f>
        <v>0</v>
      </c>
      <c r="DI34">
        <f>HLOOKUP('Turbine DWP'!$B$11,'Turbine DWP calcs part 2'!$AD$9:$AG$59,'Turbine DWP calcs part 2'!$AH34,FALSE)*'Turbine DWP'!CL36</f>
        <v>0</v>
      </c>
      <c r="DJ34">
        <f>HLOOKUP('Turbine DWP'!$B$11,'Turbine DWP calcs part 2'!$AD$9:$AG$59,'Turbine DWP calcs part 2'!$AH34,FALSE)*'Turbine DWP'!CM36</f>
        <v>0</v>
      </c>
      <c r="DK34">
        <f>HLOOKUP('Turbine DWP'!$B$11,'Turbine DWP calcs part 2'!$AD$9:$AG$59,'Turbine DWP calcs part 2'!$AH34,FALSE)*'Turbine DWP'!CN36</f>
        <v>0</v>
      </c>
      <c r="DL34">
        <f>HLOOKUP('Turbine DWP'!$B$11,'Turbine DWP calcs part 2'!$AD$9:$AG$59,'Turbine DWP calcs part 2'!$AH34,FALSE)*'Turbine DWP'!CO36</f>
        <v>0</v>
      </c>
      <c r="DM34">
        <f>HLOOKUP('Turbine DWP'!$B$11,'Turbine DWP calcs part 2'!$AD$9:$AG$59,'Turbine DWP calcs part 2'!$AH34,FALSE)*'Turbine DWP'!CP36</f>
        <v>0</v>
      </c>
      <c r="DN34">
        <f>HLOOKUP('Turbine DWP'!$B$11,'Turbine DWP calcs part 2'!$AD$9:$AG$59,'Turbine DWP calcs part 2'!$AH34,FALSE)*'Turbine DWP'!CQ36</f>
        <v>0</v>
      </c>
      <c r="DO34">
        <f>HLOOKUP('Turbine DWP'!$B$11,'Turbine DWP calcs part 2'!$AD$9:$AG$59,'Turbine DWP calcs part 2'!$AH34,FALSE)*'Turbine DWP'!CR36</f>
        <v>0</v>
      </c>
      <c r="DP34">
        <f>HLOOKUP('Turbine DWP'!$B$11,'Turbine DWP calcs part 2'!$AD$9:$AG$59,'Turbine DWP calcs part 2'!$AH34,FALSE)*'Turbine DWP'!CS36</f>
        <v>0</v>
      </c>
      <c r="DQ34">
        <f>HLOOKUP('Turbine DWP'!$B$11,'Turbine DWP calcs part 2'!$AD$9:$AG$59,'Turbine DWP calcs part 2'!$AH34,FALSE)*'Turbine DWP'!CT36</f>
        <v>0</v>
      </c>
      <c r="DR34">
        <f>HLOOKUP('Turbine DWP'!$B$11,'Turbine DWP calcs part 2'!$AD$9:$AG$59,'Turbine DWP calcs part 2'!$AH34,FALSE)*'Turbine DWP'!CU36</f>
        <v>0</v>
      </c>
      <c r="DS34">
        <f>HLOOKUP('Turbine DWP'!$B$11,'Turbine DWP calcs part 2'!$AD$9:$AG$59,'Turbine DWP calcs part 2'!$AH34,FALSE)*'Turbine DWP'!CV36</f>
        <v>0</v>
      </c>
      <c r="DT34">
        <f>HLOOKUP('Turbine DWP'!$B$11,'Turbine DWP calcs part 2'!$AD$9:$AG$59,'Turbine DWP calcs part 2'!$AH34,FALSE)*'Turbine DWP'!CW36</f>
        <v>0</v>
      </c>
      <c r="DU34">
        <f>HLOOKUP('Turbine DWP'!$B$11,'Turbine DWP calcs part 2'!$AD$9:$AG$59,'Turbine DWP calcs part 2'!$AH34,FALSE)*'Turbine DWP'!CX36</f>
        <v>0</v>
      </c>
      <c r="DV34">
        <f>HLOOKUP('Turbine DWP'!$B$11,'Turbine DWP calcs part 2'!$AD$9:$AG$59,'Turbine DWP calcs part 2'!$AH34,FALSE)*'Turbine DWP'!CY36</f>
        <v>0</v>
      </c>
      <c r="DW34">
        <f>HLOOKUP('Turbine DWP'!$B$11,'Turbine DWP calcs part 2'!$AD$9:$AG$59,'Turbine DWP calcs part 2'!$AH34,FALSE)*'Turbine DWP'!CZ36</f>
        <v>0</v>
      </c>
      <c r="DX34">
        <f>HLOOKUP('Turbine DWP'!$B$11,'Turbine DWP calcs part 2'!$AD$9:$AG$59,'Turbine DWP calcs part 2'!$AH34,FALSE)*'Turbine DWP'!DA36</f>
        <v>0</v>
      </c>
      <c r="DY34">
        <f>HLOOKUP('Turbine DWP'!$B$11,'Turbine DWP calcs part 2'!$AD$9:$AG$59,'Turbine DWP calcs part 2'!$AH34,FALSE)*'Turbine DWP'!DB36</f>
        <v>0</v>
      </c>
      <c r="DZ34">
        <f>HLOOKUP('Turbine DWP'!$B$11,'Turbine DWP calcs part 2'!$AD$9:$AG$59,'Turbine DWP calcs part 2'!$AH34,FALSE)*'Turbine DWP'!DC36</f>
        <v>0</v>
      </c>
      <c r="EA34">
        <f>HLOOKUP('Turbine DWP'!$B$11,'Turbine DWP calcs part 2'!$AD$9:$AG$59,'Turbine DWP calcs part 2'!$AH34,FALSE)*'Turbine DWP'!DD36</f>
        <v>0</v>
      </c>
      <c r="EB34">
        <f>HLOOKUP('Turbine DWP'!$B$11,'Turbine DWP calcs part 2'!$AD$9:$AG$59,'Turbine DWP calcs part 2'!$AH34,FALSE)*'Turbine DWP'!DE36</f>
        <v>0</v>
      </c>
      <c r="EC34">
        <f>HLOOKUP('Turbine DWP'!$B$11,'Turbine DWP calcs part 2'!$AD$9:$AG$59,'Turbine DWP calcs part 2'!$AH34,FALSE)*'Turbine DWP'!DF36</f>
        <v>0</v>
      </c>
      <c r="ED34">
        <f>HLOOKUP('Turbine DWP'!$B$11,'Turbine DWP calcs part 2'!$AD$9:$AG$59,'Turbine DWP calcs part 2'!$AH34,FALSE)*'Turbine DWP'!DG36</f>
        <v>0</v>
      </c>
    </row>
    <row r="35" spans="1:134" x14ac:dyDescent="0.25">
      <c r="A35" s="2" t="s">
        <v>85</v>
      </c>
      <c r="B35" s="2">
        <f t="shared" si="17"/>
        <v>127.5</v>
      </c>
      <c r="C35">
        <f>'Turbine DWP'!E37</f>
        <v>0</v>
      </c>
      <c r="D35">
        <f>'Turbine DWP'!G37</f>
        <v>0</v>
      </c>
      <c r="E35">
        <f>'Turbine DWP'!H37</f>
        <v>0</v>
      </c>
      <c r="F35">
        <f>'Turbine DWP'!I37</f>
        <v>0</v>
      </c>
      <c r="G35">
        <f>'Turbine DWP'!J37</f>
        <v>0</v>
      </c>
      <c r="H35">
        <f t="shared" si="0"/>
        <v>0</v>
      </c>
      <c r="I35" s="3">
        <v>3.3445328000000002E-3</v>
      </c>
      <c r="J35">
        <f>'Turbine DWP calcs part 1'!O31</f>
        <v>0</v>
      </c>
      <c r="K35">
        <f>'Turbine DWP calcs part 1'!P31</f>
        <v>2.2484795124475987E-2</v>
      </c>
      <c r="L35">
        <f>'Turbine DWP calcs part 1'!Q31</f>
        <v>2.2620159772295034E-2</v>
      </c>
      <c r="M35">
        <f>'Turbine DWP calcs part 1'!R31</f>
        <v>3.3445327940799796E-3</v>
      </c>
      <c r="N35">
        <f t="shared" si="11"/>
        <v>0</v>
      </c>
      <c r="O35">
        <f t="shared" si="18"/>
        <v>0</v>
      </c>
      <c r="P35">
        <f t="shared" si="19"/>
        <v>0</v>
      </c>
      <c r="Q35">
        <f t="shared" si="20"/>
        <v>0</v>
      </c>
      <c r="R35">
        <f t="shared" si="2"/>
        <v>0</v>
      </c>
      <c r="S35">
        <f t="shared" si="3"/>
        <v>0</v>
      </c>
      <c r="T35">
        <f t="shared" si="4"/>
        <v>0</v>
      </c>
      <c r="U35">
        <f t="shared" si="5"/>
        <v>0</v>
      </c>
      <c r="V35">
        <f t="shared" si="6"/>
        <v>0</v>
      </c>
      <c r="W35">
        <f t="shared" si="7"/>
        <v>0</v>
      </c>
      <c r="X35">
        <f t="shared" si="8"/>
        <v>0</v>
      </c>
      <c r="Y35">
        <f t="shared" si="9"/>
        <v>0</v>
      </c>
      <c r="Z35">
        <f t="shared" si="12"/>
        <v>0</v>
      </c>
      <c r="AA35">
        <f t="shared" si="21"/>
        <v>0</v>
      </c>
      <c r="AB35">
        <f t="shared" si="22"/>
        <v>0</v>
      </c>
      <c r="AC35">
        <f t="shared" si="23"/>
        <v>0</v>
      </c>
      <c r="AD35">
        <f t="shared" si="13"/>
        <v>0</v>
      </c>
      <c r="AE35">
        <f t="shared" si="14"/>
        <v>0</v>
      </c>
      <c r="AF35">
        <f t="shared" si="15"/>
        <v>0</v>
      </c>
      <c r="AG35">
        <f t="shared" si="16"/>
        <v>0</v>
      </c>
      <c r="AH35">
        <v>27</v>
      </c>
      <c r="AI35">
        <f>HLOOKUP('Turbine DWP'!$B$11,'Turbine DWP calcs part 2'!$AD$9:$AG$59,'Turbine DWP calcs part 2'!$AH35,FALSE)*'Turbine DWP'!L37</f>
        <v>0</v>
      </c>
      <c r="AJ35">
        <f>HLOOKUP('Turbine DWP'!$B$11,'Turbine DWP calcs part 2'!$AD$9:$AG$59,'Turbine DWP calcs part 2'!$AH35,FALSE)*'Turbine DWP'!M37</f>
        <v>0</v>
      </c>
      <c r="AK35">
        <f>HLOOKUP('Turbine DWP'!$B$11,'Turbine DWP calcs part 2'!$AD$9:$AG$59,'Turbine DWP calcs part 2'!$AH35,FALSE)*'Turbine DWP'!N37</f>
        <v>0</v>
      </c>
      <c r="AL35">
        <f>HLOOKUP('Turbine DWP'!$B$11,'Turbine DWP calcs part 2'!$AD$9:$AG$59,'Turbine DWP calcs part 2'!$AH35,FALSE)*'Turbine DWP'!O37</f>
        <v>0</v>
      </c>
      <c r="AM35">
        <f>HLOOKUP('Turbine DWP'!$B$11,'Turbine DWP calcs part 2'!$AD$9:$AG$59,'Turbine DWP calcs part 2'!$AH35,FALSE)*'Turbine DWP'!P37</f>
        <v>0</v>
      </c>
      <c r="AN35">
        <f>HLOOKUP('Turbine DWP'!$B$11,'Turbine DWP calcs part 2'!$AD$9:$AG$59,'Turbine DWP calcs part 2'!$AH35,FALSE)*'Turbine DWP'!Q37</f>
        <v>0</v>
      </c>
      <c r="AO35">
        <f>HLOOKUP('Turbine DWP'!$B$11,'Turbine DWP calcs part 2'!$AD$9:$AG$59,'Turbine DWP calcs part 2'!$AH35,FALSE)*'Turbine DWP'!R37</f>
        <v>0</v>
      </c>
      <c r="AP35">
        <f>HLOOKUP('Turbine DWP'!$B$11,'Turbine DWP calcs part 2'!$AD$9:$AG$59,'Turbine DWP calcs part 2'!$AH35,FALSE)*'Turbine DWP'!S37</f>
        <v>0</v>
      </c>
      <c r="AQ35">
        <f>HLOOKUP('Turbine DWP'!$B$11,'Turbine DWP calcs part 2'!$AD$9:$AG$59,'Turbine DWP calcs part 2'!$AH35,FALSE)*'Turbine DWP'!T37</f>
        <v>0</v>
      </c>
      <c r="AR35">
        <f>HLOOKUP('Turbine DWP'!$B$11,'Turbine DWP calcs part 2'!$AD$9:$AG$59,'Turbine DWP calcs part 2'!$AH35,FALSE)*'Turbine DWP'!U37</f>
        <v>0</v>
      </c>
      <c r="AS35">
        <f>HLOOKUP('Turbine DWP'!$B$11,'Turbine DWP calcs part 2'!$AD$9:$AG$59,'Turbine DWP calcs part 2'!$AH35,FALSE)*'Turbine DWP'!V37</f>
        <v>0</v>
      </c>
      <c r="AT35">
        <f>HLOOKUP('Turbine DWP'!$B$11,'Turbine DWP calcs part 2'!$AD$9:$AG$59,'Turbine DWP calcs part 2'!$AH35,FALSE)*'Turbine DWP'!W37</f>
        <v>0</v>
      </c>
      <c r="AU35">
        <f>HLOOKUP('Turbine DWP'!$B$11,'Turbine DWP calcs part 2'!$AD$9:$AG$59,'Turbine DWP calcs part 2'!$AH35,FALSE)*'Turbine DWP'!X37</f>
        <v>0</v>
      </c>
      <c r="AV35">
        <f>HLOOKUP('Turbine DWP'!$B$11,'Turbine DWP calcs part 2'!$AD$9:$AG$59,'Turbine DWP calcs part 2'!$AH35,FALSE)*'Turbine DWP'!Y37</f>
        <v>0</v>
      </c>
      <c r="AW35">
        <f>HLOOKUP('Turbine DWP'!$B$11,'Turbine DWP calcs part 2'!$AD$9:$AG$59,'Turbine DWP calcs part 2'!$AH35,FALSE)*'Turbine DWP'!Z37</f>
        <v>0</v>
      </c>
      <c r="AX35">
        <f>HLOOKUP('Turbine DWP'!$B$11,'Turbine DWP calcs part 2'!$AD$9:$AG$59,'Turbine DWP calcs part 2'!$AH35,FALSE)*'Turbine DWP'!AA37</f>
        <v>0</v>
      </c>
      <c r="AY35">
        <f>HLOOKUP('Turbine DWP'!$B$11,'Turbine DWP calcs part 2'!$AD$9:$AG$59,'Turbine DWP calcs part 2'!$AH35,FALSE)*'Turbine DWP'!AB37</f>
        <v>0</v>
      </c>
      <c r="AZ35">
        <f>HLOOKUP('Turbine DWP'!$B$11,'Turbine DWP calcs part 2'!$AD$9:$AG$59,'Turbine DWP calcs part 2'!$AH35,FALSE)*'Turbine DWP'!AC37</f>
        <v>0</v>
      </c>
      <c r="BA35">
        <f>HLOOKUP('Turbine DWP'!$B$11,'Turbine DWP calcs part 2'!$AD$9:$AG$59,'Turbine DWP calcs part 2'!$AH35,FALSE)*'Turbine DWP'!AD37</f>
        <v>0</v>
      </c>
      <c r="BB35">
        <f>HLOOKUP('Turbine DWP'!$B$11,'Turbine DWP calcs part 2'!$AD$9:$AG$59,'Turbine DWP calcs part 2'!$AH35,FALSE)*'Turbine DWP'!AE37</f>
        <v>0</v>
      </c>
      <c r="BC35">
        <f>HLOOKUP('Turbine DWP'!$B$11,'Turbine DWP calcs part 2'!$AD$9:$AG$59,'Turbine DWP calcs part 2'!$AH35,FALSE)*'Turbine DWP'!AF37</f>
        <v>0</v>
      </c>
      <c r="BD35">
        <f>HLOOKUP('Turbine DWP'!$B$11,'Turbine DWP calcs part 2'!$AD$9:$AG$59,'Turbine DWP calcs part 2'!$AH35,FALSE)*'Turbine DWP'!AG37</f>
        <v>0</v>
      </c>
      <c r="BE35">
        <f>HLOOKUP('Turbine DWP'!$B$11,'Turbine DWP calcs part 2'!$AD$9:$AG$59,'Turbine DWP calcs part 2'!$AH35,FALSE)*'Turbine DWP'!AH37</f>
        <v>0</v>
      </c>
      <c r="BF35">
        <f>HLOOKUP('Turbine DWP'!$B$11,'Turbine DWP calcs part 2'!$AD$9:$AG$59,'Turbine DWP calcs part 2'!$AH35,FALSE)*'Turbine DWP'!AI37</f>
        <v>0</v>
      </c>
      <c r="BG35">
        <f>HLOOKUP('Turbine DWP'!$B$11,'Turbine DWP calcs part 2'!$AD$9:$AG$59,'Turbine DWP calcs part 2'!$AH35,FALSE)*'Turbine DWP'!AJ37</f>
        <v>0</v>
      </c>
      <c r="BH35">
        <f>HLOOKUP('Turbine DWP'!$B$11,'Turbine DWP calcs part 2'!$AD$9:$AG$59,'Turbine DWP calcs part 2'!$AH35,FALSE)*'Turbine DWP'!AK37</f>
        <v>0</v>
      </c>
      <c r="BI35">
        <f>HLOOKUP('Turbine DWP'!$B$11,'Turbine DWP calcs part 2'!$AD$9:$AG$59,'Turbine DWP calcs part 2'!$AH35,FALSE)*'Turbine DWP'!AL37</f>
        <v>0</v>
      </c>
      <c r="BJ35">
        <f>HLOOKUP('Turbine DWP'!$B$11,'Turbine DWP calcs part 2'!$AD$9:$AG$59,'Turbine DWP calcs part 2'!$AH35,FALSE)*'Turbine DWP'!AM37</f>
        <v>0</v>
      </c>
      <c r="BK35">
        <f>HLOOKUP('Turbine DWP'!$B$11,'Turbine DWP calcs part 2'!$AD$9:$AG$59,'Turbine DWP calcs part 2'!$AH35,FALSE)*'Turbine DWP'!AN37</f>
        <v>0</v>
      </c>
      <c r="BL35">
        <f>HLOOKUP('Turbine DWP'!$B$11,'Turbine DWP calcs part 2'!$AD$9:$AG$59,'Turbine DWP calcs part 2'!$AH35,FALSE)*'Turbine DWP'!AO37</f>
        <v>0</v>
      </c>
      <c r="BM35">
        <f>HLOOKUP('Turbine DWP'!$B$11,'Turbine DWP calcs part 2'!$AD$9:$AG$59,'Turbine DWP calcs part 2'!$AH35,FALSE)*'Turbine DWP'!AP37</f>
        <v>0</v>
      </c>
      <c r="BN35">
        <f>HLOOKUP('Turbine DWP'!$B$11,'Turbine DWP calcs part 2'!$AD$9:$AG$59,'Turbine DWP calcs part 2'!$AH35,FALSE)*'Turbine DWP'!AQ37</f>
        <v>0</v>
      </c>
      <c r="BO35">
        <f>HLOOKUP('Turbine DWP'!$B$11,'Turbine DWP calcs part 2'!$AD$9:$AG$59,'Turbine DWP calcs part 2'!$AH35,FALSE)*'Turbine DWP'!AR37</f>
        <v>0</v>
      </c>
      <c r="BP35">
        <f>HLOOKUP('Turbine DWP'!$B$11,'Turbine DWP calcs part 2'!$AD$9:$AG$59,'Turbine DWP calcs part 2'!$AH35,FALSE)*'Turbine DWP'!AS37</f>
        <v>0</v>
      </c>
      <c r="BQ35">
        <f>HLOOKUP('Turbine DWP'!$B$11,'Turbine DWP calcs part 2'!$AD$9:$AG$59,'Turbine DWP calcs part 2'!$AH35,FALSE)*'Turbine DWP'!AT37</f>
        <v>0</v>
      </c>
      <c r="BR35">
        <f>HLOOKUP('Turbine DWP'!$B$11,'Turbine DWP calcs part 2'!$AD$9:$AG$59,'Turbine DWP calcs part 2'!$AH35,FALSE)*'Turbine DWP'!AU37</f>
        <v>0</v>
      </c>
      <c r="BS35">
        <f>HLOOKUP('Turbine DWP'!$B$11,'Turbine DWP calcs part 2'!$AD$9:$AG$59,'Turbine DWP calcs part 2'!$AH35,FALSE)*'Turbine DWP'!AV37</f>
        <v>0</v>
      </c>
      <c r="BT35">
        <f>HLOOKUP('Turbine DWP'!$B$11,'Turbine DWP calcs part 2'!$AD$9:$AG$59,'Turbine DWP calcs part 2'!$AH35,FALSE)*'Turbine DWP'!AW37</f>
        <v>0</v>
      </c>
      <c r="BU35">
        <f>HLOOKUP('Turbine DWP'!$B$11,'Turbine DWP calcs part 2'!$AD$9:$AG$59,'Turbine DWP calcs part 2'!$AH35,FALSE)*'Turbine DWP'!AX37</f>
        <v>0</v>
      </c>
      <c r="BV35">
        <f>HLOOKUP('Turbine DWP'!$B$11,'Turbine DWP calcs part 2'!$AD$9:$AG$59,'Turbine DWP calcs part 2'!$AH35,FALSE)*'Turbine DWP'!AY37</f>
        <v>0</v>
      </c>
      <c r="BW35">
        <f>HLOOKUP('Turbine DWP'!$B$11,'Turbine DWP calcs part 2'!$AD$9:$AG$59,'Turbine DWP calcs part 2'!$AH35,FALSE)*'Turbine DWP'!AZ37</f>
        <v>0</v>
      </c>
      <c r="BX35">
        <f>HLOOKUP('Turbine DWP'!$B$11,'Turbine DWP calcs part 2'!$AD$9:$AG$59,'Turbine DWP calcs part 2'!$AH35,FALSE)*'Turbine DWP'!BA37</f>
        <v>0</v>
      </c>
      <c r="BY35">
        <f>HLOOKUP('Turbine DWP'!$B$11,'Turbine DWP calcs part 2'!$AD$9:$AG$59,'Turbine DWP calcs part 2'!$AH35,FALSE)*'Turbine DWP'!BB37</f>
        <v>0</v>
      </c>
      <c r="BZ35">
        <f>HLOOKUP('Turbine DWP'!$B$11,'Turbine DWP calcs part 2'!$AD$9:$AG$59,'Turbine DWP calcs part 2'!$AH35,FALSE)*'Turbine DWP'!BC37</f>
        <v>0</v>
      </c>
      <c r="CA35">
        <f>HLOOKUP('Turbine DWP'!$B$11,'Turbine DWP calcs part 2'!$AD$9:$AG$59,'Turbine DWP calcs part 2'!$AH35,FALSE)*'Turbine DWP'!BD37</f>
        <v>0</v>
      </c>
      <c r="CB35">
        <f>HLOOKUP('Turbine DWP'!$B$11,'Turbine DWP calcs part 2'!$AD$9:$AG$59,'Turbine DWP calcs part 2'!$AH35,FALSE)*'Turbine DWP'!BE37</f>
        <v>0</v>
      </c>
      <c r="CC35">
        <f>HLOOKUP('Turbine DWP'!$B$11,'Turbine DWP calcs part 2'!$AD$9:$AG$59,'Turbine DWP calcs part 2'!$AH35,FALSE)*'Turbine DWP'!BF37</f>
        <v>0</v>
      </c>
      <c r="CD35">
        <f>HLOOKUP('Turbine DWP'!$B$11,'Turbine DWP calcs part 2'!$AD$9:$AG$59,'Turbine DWP calcs part 2'!$AH35,FALSE)*'Turbine DWP'!BG37</f>
        <v>0</v>
      </c>
      <c r="CE35">
        <f>HLOOKUP('Turbine DWP'!$B$11,'Turbine DWP calcs part 2'!$AD$9:$AG$59,'Turbine DWP calcs part 2'!$AH35,FALSE)*'Turbine DWP'!BH37</f>
        <v>0</v>
      </c>
      <c r="CF35">
        <f>HLOOKUP('Turbine DWP'!$B$11,'Turbine DWP calcs part 2'!$AD$9:$AG$59,'Turbine DWP calcs part 2'!$AH35,FALSE)*'Turbine DWP'!BI37</f>
        <v>0</v>
      </c>
      <c r="CG35">
        <f>HLOOKUP('Turbine DWP'!$B$11,'Turbine DWP calcs part 2'!$AD$9:$AG$59,'Turbine DWP calcs part 2'!$AH35,FALSE)*'Turbine DWP'!BJ37</f>
        <v>0</v>
      </c>
      <c r="CH35">
        <f>HLOOKUP('Turbine DWP'!$B$11,'Turbine DWP calcs part 2'!$AD$9:$AG$59,'Turbine DWP calcs part 2'!$AH35,FALSE)*'Turbine DWP'!BK37</f>
        <v>0</v>
      </c>
      <c r="CI35">
        <f>HLOOKUP('Turbine DWP'!$B$11,'Turbine DWP calcs part 2'!$AD$9:$AG$59,'Turbine DWP calcs part 2'!$AH35,FALSE)*'Turbine DWP'!BL37</f>
        <v>0</v>
      </c>
      <c r="CJ35">
        <f>HLOOKUP('Turbine DWP'!$B$11,'Turbine DWP calcs part 2'!$AD$9:$AG$59,'Turbine DWP calcs part 2'!$AH35,FALSE)*'Turbine DWP'!BM37</f>
        <v>0</v>
      </c>
      <c r="CK35">
        <f>HLOOKUP('Turbine DWP'!$B$11,'Turbine DWP calcs part 2'!$AD$9:$AG$59,'Turbine DWP calcs part 2'!$AH35,FALSE)*'Turbine DWP'!BN37</f>
        <v>0</v>
      </c>
      <c r="CL35">
        <f>HLOOKUP('Turbine DWP'!$B$11,'Turbine DWP calcs part 2'!$AD$9:$AG$59,'Turbine DWP calcs part 2'!$AH35,FALSE)*'Turbine DWP'!BO37</f>
        <v>0</v>
      </c>
      <c r="CM35">
        <f>HLOOKUP('Turbine DWP'!$B$11,'Turbine DWP calcs part 2'!$AD$9:$AG$59,'Turbine DWP calcs part 2'!$AH35,FALSE)*'Turbine DWP'!BP37</f>
        <v>0</v>
      </c>
      <c r="CN35">
        <f>HLOOKUP('Turbine DWP'!$B$11,'Turbine DWP calcs part 2'!$AD$9:$AG$59,'Turbine DWP calcs part 2'!$AH35,FALSE)*'Turbine DWP'!BQ37</f>
        <v>0</v>
      </c>
      <c r="CO35">
        <f>HLOOKUP('Turbine DWP'!$B$11,'Turbine DWP calcs part 2'!$AD$9:$AG$59,'Turbine DWP calcs part 2'!$AH35,FALSE)*'Turbine DWP'!BR37</f>
        <v>0</v>
      </c>
      <c r="CP35">
        <f>HLOOKUP('Turbine DWP'!$B$11,'Turbine DWP calcs part 2'!$AD$9:$AG$59,'Turbine DWP calcs part 2'!$AH35,FALSE)*'Turbine DWP'!BS37</f>
        <v>0</v>
      </c>
      <c r="CQ35">
        <f>HLOOKUP('Turbine DWP'!$B$11,'Turbine DWP calcs part 2'!$AD$9:$AG$59,'Turbine DWP calcs part 2'!$AH35,FALSE)*'Turbine DWP'!BT37</f>
        <v>0</v>
      </c>
      <c r="CR35">
        <f>HLOOKUP('Turbine DWP'!$B$11,'Turbine DWP calcs part 2'!$AD$9:$AG$59,'Turbine DWP calcs part 2'!$AH35,FALSE)*'Turbine DWP'!BU37</f>
        <v>0</v>
      </c>
      <c r="CS35">
        <f>HLOOKUP('Turbine DWP'!$B$11,'Turbine DWP calcs part 2'!$AD$9:$AG$59,'Turbine DWP calcs part 2'!$AH35,FALSE)*'Turbine DWP'!BV37</f>
        <v>0</v>
      </c>
      <c r="CT35">
        <f>HLOOKUP('Turbine DWP'!$B$11,'Turbine DWP calcs part 2'!$AD$9:$AG$59,'Turbine DWP calcs part 2'!$AH35,FALSE)*'Turbine DWP'!BW37</f>
        <v>0</v>
      </c>
      <c r="CU35">
        <f>HLOOKUP('Turbine DWP'!$B$11,'Turbine DWP calcs part 2'!$AD$9:$AG$59,'Turbine DWP calcs part 2'!$AH35,FALSE)*'Turbine DWP'!BX37</f>
        <v>0</v>
      </c>
      <c r="CV35">
        <f>HLOOKUP('Turbine DWP'!$B$11,'Turbine DWP calcs part 2'!$AD$9:$AG$59,'Turbine DWP calcs part 2'!$AH35,FALSE)*'Turbine DWP'!BY37</f>
        <v>0</v>
      </c>
      <c r="CW35">
        <f>HLOOKUP('Turbine DWP'!$B$11,'Turbine DWP calcs part 2'!$AD$9:$AG$59,'Turbine DWP calcs part 2'!$AH35,FALSE)*'Turbine DWP'!BZ37</f>
        <v>0</v>
      </c>
      <c r="CX35">
        <f>HLOOKUP('Turbine DWP'!$B$11,'Turbine DWP calcs part 2'!$AD$9:$AG$59,'Turbine DWP calcs part 2'!$AH35,FALSE)*'Turbine DWP'!CA37</f>
        <v>0</v>
      </c>
      <c r="CY35">
        <f>HLOOKUP('Turbine DWP'!$B$11,'Turbine DWP calcs part 2'!$AD$9:$AG$59,'Turbine DWP calcs part 2'!$AH35,FALSE)*'Turbine DWP'!CB37</f>
        <v>0</v>
      </c>
      <c r="CZ35">
        <f>HLOOKUP('Turbine DWP'!$B$11,'Turbine DWP calcs part 2'!$AD$9:$AG$59,'Turbine DWP calcs part 2'!$AH35,FALSE)*'Turbine DWP'!CC37</f>
        <v>0</v>
      </c>
      <c r="DA35">
        <f>HLOOKUP('Turbine DWP'!$B$11,'Turbine DWP calcs part 2'!$AD$9:$AG$59,'Turbine DWP calcs part 2'!$AH35,FALSE)*'Turbine DWP'!CD37</f>
        <v>0</v>
      </c>
      <c r="DB35">
        <f>HLOOKUP('Turbine DWP'!$B$11,'Turbine DWP calcs part 2'!$AD$9:$AG$59,'Turbine DWP calcs part 2'!$AH35,FALSE)*'Turbine DWP'!CE37</f>
        <v>0</v>
      </c>
      <c r="DC35">
        <f>HLOOKUP('Turbine DWP'!$B$11,'Turbine DWP calcs part 2'!$AD$9:$AG$59,'Turbine DWP calcs part 2'!$AH35,FALSE)*'Turbine DWP'!CF37</f>
        <v>0</v>
      </c>
      <c r="DD35">
        <f>HLOOKUP('Turbine DWP'!$B$11,'Turbine DWP calcs part 2'!$AD$9:$AG$59,'Turbine DWP calcs part 2'!$AH35,FALSE)*'Turbine DWP'!CG37</f>
        <v>0</v>
      </c>
      <c r="DE35">
        <f>HLOOKUP('Turbine DWP'!$B$11,'Turbine DWP calcs part 2'!$AD$9:$AG$59,'Turbine DWP calcs part 2'!$AH35,FALSE)*'Turbine DWP'!CH37</f>
        <v>0</v>
      </c>
      <c r="DF35">
        <f>HLOOKUP('Turbine DWP'!$B$11,'Turbine DWP calcs part 2'!$AD$9:$AG$59,'Turbine DWP calcs part 2'!$AH35,FALSE)*'Turbine DWP'!CI37</f>
        <v>0</v>
      </c>
      <c r="DG35">
        <f>HLOOKUP('Turbine DWP'!$B$11,'Turbine DWP calcs part 2'!$AD$9:$AG$59,'Turbine DWP calcs part 2'!$AH35,FALSE)*'Turbine DWP'!CJ37</f>
        <v>0</v>
      </c>
      <c r="DH35">
        <f>HLOOKUP('Turbine DWP'!$B$11,'Turbine DWP calcs part 2'!$AD$9:$AG$59,'Turbine DWP calcs part 2'!$AH35,FALSE)*'Turbine DWP'!CK37</f>
        <v>0</v>
      </c>
      <c r="DI35">
        <f>HLOOKUP('Turbine DWP'!$B$11,'Turbine DWP calcs part 2'!$AD$9:$AG$59,'Turbine DWP calcs part 2'!$AH35,FALSE)*'Turbine DWP'!CL37</f>
        <v>0</v>
      </c>
      <c r="DJ35">
        <f>HLOOKUP('Turbine DWP'!$B$11,'Turbine DWP calcs part 2'!$AD$9:$AG$59,'Turbine DWP calcs part 2'!$AH35,FALSE)*'Turbine DWP'!CM37</f>
        <v>0</v>
      </c>
      <c r="DK35">
        <f>HLOOKUP('Turbine DWP'!$B$11,'Turbine DWP calcs part 2'!$AD$9:$AG$59,'Turbine DWP calcs part 2'!$AH35,FALSE)*'Turbine DWP'!CN37</f>
        <v>0</v>
      </c>
      <c r="DL35">
        <f>HLOOKUP('Turbine DWP'!$B$11,'Turbine DWP calcs part 2'!$AD$9:$AG$59,'Turbine DWP calcs part 2'!$AH35,FALSE)*'Turbine DWP'!CO37</f>
        <v>0</v>
      </c>
      <c r="DM35">
        <f>HLOOKUP('Turbine DWP'!$B$11,'Turbine DWP calcs part 2'!$AD$9:$AG$59,'Turbine DWP calcs part 2'!$AH35,FALSE)*'Turbine DWP'!CP37</f>
        <v>0</v>
      </c>
      <c r="DN35">
        <f>HLOOKUP('Turbine DWP'!$B$11,'Turbine DWP calcs part 2'!$AD$9:$AG$59,'Turbine DWP calcs part 2'!$AH35,FALSE)*'Turbine DWP'!CQ37</f>
        <v>0</v>
      </c>
      <c r="DO35">
        <f>HLOOKUP('Turbine DWP'!$B$11,'Turbine DWP calcs part 2'!$AD$9:$AG$59,'Turbine DWP calcs part 2'!$AH35,FALSE)*'Turbine DWP'!CR37</f>
        <v>0</v>
      </c>
      <c r="DP35">
        <f>HLOOKUP('Turbine DWP'!$B$11,'Turbine DWP calcs part 2'!$AD$9:$AG$59,'Turbine DWP calcs part 2'!$AH35,FALSE)*'Turbine DWP'!CS37</f>
        <v>0</v>
      </c>
      <c r="DQ35">
        <f>HLOOKUP('Turbine DWP'!$B$11,'Turbine DWP calcs part 2'!$AD$9:$AG$59,'Turbine DWP calcs part 2'!$AH35,FALSE)*'Turbine DWP'!CT37</f>
        <v>0</v>
      </c>
      <c r="DR35">
        <f>HLOOKUP('Turbine DWP'!$B$11,'Turbine DWP calcs part 2'!$AD$9:$AG$59,'Turbine DWP calcs part 2'!$AH35,FALSE)*'Turbine DWP'!CU37</f>
        <v>0</v>
      </c>
      <c r="DS35">
        <f>HLOOKUP('Turbine DWP'!$B$11,'Turbine DWP calcs part 2'!$AD$9:$AG$59,'Turbine DWP calcs part 2'!$AH35,FALSE)*'Turbine DWP'!CV37</f>
        <v>0</v>
      </c>
      <c r="DT35">
        <f>HLOOKUP('Turbine DWP'!$B$11,'Turbine DWP calcs part 2'!$AD$9:$AG$59,'Turbine DWP calcs part 2'!$AH35,FALSE)*'Turbine DWP'!CW37</f>
        <v>0</v>
      </c>
      <c r="DU35">
        <f>HLOOKUP('Turbine DWP'!$B$11,'Turbine DWP calcs part 2'!$AD$9:$AG$59,'Turbine DWP calcs part 2'!$AH35,FALSE)*'Turbine DWP'!CX37</f>
        <v>0</v>
      </c>
      <c r="DV35">
        <f>HLOOKUP('Turbine DWP'!$B$11,'Turbine DWP calcs part 2'!$AD$9:$AG$59,'Turbine DWP calcs part 2'!$AH35,FALSE)*'Turbine DWP'!CY37</f>
        <v>0</v>
      </c>
      <c r="DW35">
        <f>HLOOKUP('Turbine DWP'!$B$11,'Turbine DWP calcs part 2'!$AD$9:$AG$59,'Turbine DWP calcs part 2'!$AH35,FALSE)*'Turbine DWP'!CZ37</f>
        <v>0</v>
      </c>
      <c r="DX35">
        <f>HLOOKUP('Turbine DWP'!$B$11,'Turbine DWP calcs part 2'!$AD$9:$AG$59,'Turbine DWP calcs part 2'!$AH35,FALSE)*'Turbine DWP'!DA37</f>
        <v>0</v>
      </c>
      <c r="DY35">
        <f>HLOOKUP('Turbine DWP'!$B$11,'Turbine DWP calcs part 2'!$AD$9:$AG$59,'Turbine DWP calcs part 2'!$AH35,FALSE)*'Turbine DWP'!DB37</f>
        <v>0</v>
      </c>
      <c r="DZ35">
        <f>HLOOKUP('Turbine DWP'!$B$11,'Turbine DWP calcs part 2'!$AD$9:$AG$59,'Turbine DWP calcs part 2'!$AH35,FALSE)*'Turbine DWP'!DC37</f>
        <v>0</v>
      </c>
      <c r="EA35">
        <f>HLOOKUP('Turbine DWP'!$B$11,'Turbine DWP calcs part 2'!$AD$9:$AG$59,'Turbine DWP calcs part 2'!$AH35,FALSE)*'Turbine DWP'!DD37</f>
        <v>0</v>
      </c>
      <c r="EB35">
        <f>HLOOKUP('Turbine DWP'!$B$11,'Turbine DWP calcs part 2'!$AD$9:$AG$59,'Turbine DWP calcs part 2'!$AH35,FALSE)*'Turbine DWP'!DE37</f>
        <v>0</v>
      </c>
      <c r="EC35">
        <f>HLOOKUP('Turbine DWP'!$B$11,'Turbine DWP calcs part 2'!$AD$9:$AG$59,'Turbine DWP calcs part 2'!$AH35,FALSE)*'Turbine DWP'!DF37</f>
        <v>0</v>
      </c>
      <c r="ED35">
        <f>HLOOKUP('Turbine DWP'!$B$11,'Turbine DWP calcs part 2'!$AD$9:$AG$59,'Turbine DWP calcs part 2'!$AH35,FALSE)*'Turbine DWP'!DG37</f>
        <v>0</v>
      </c>
    </row>
    <row r="36" spans="1:134" x14ac:dyDescent="0.25">
      <c r="A36" s="2" t="s">
        <v>84</v>
      </c>
      <c r="B36" s="2">
        <f t="shared" si="17"/>
        <v>132.5</v>
      </c>
      <c r="C36">
        <f>'Turbine DWP'!E38</f>
        <v>0</v>
      </c>
      <c r="D36">
        <f>'Turbine DWP'!G38</f>
        <v>0</v>
      </c>
      <c r="E36">
        <f>'Turbine DWP'!H38</f>
        <v>0</v>
      </c>
      <c r="F36">
        <f>'Turbine DWP'!I38</f>
        <v>0</v>
      </c>
      <c r="G36">
        <f>'Turbine DWP'!J38</f>
        <v>0</v>
      </c>
      <c r="H36">
        <f t="shared" si="0"/>
        <v>0</v>
      </c>
      <c r="I36" s="3">
        <v>2.8280024000000002E-3</v>
      </c>
      <c r="J36">
        <f>'Turbine DWP calcs part 1'!O32</f>
        <v>0</v>
      </c>
      <c r="K36">
        <f>'Turbine DWP calcs part 1'!P32</f>
        <v>2.0482075929378007E-2</v>
      </c>
      <c r="L36">
        <f>'Turbine DWP calcs part 1'!Q32</f>
        <v>2.1650114530452957E-2</v>
      </c>
      <c r="M36">
        <f>'Turbine DWP calcs part 1'!R32</f>
        <v>2.8280024486480038E-3</v>
      </c>
      <c r="N36">
        <f t="shared" si="11"/>
        <v>0</v>
      </c>
      <c r="O36">
        <f t="shared" si="18"/>
        <v>0</v>
      </c>
      <c r="P36">
        <f t="shared" si="19"/>
        <v>0</v>
      </c>
      <c r="Q36">
        <f t="shared" si="20"/>
        <v>0</v>
      </c>
      <c r="R36">
        <f t="shared" si="2"/>
        <v>0</v>
      </c>
      <c r="S36">
        <f t="shared" si="3"/>
        <v>0</v>
      </c>
      <c r="T36">
        <f t="shared" si="4"/>
        <v>0</v>
      </c>
      <c r="U36">
        <f t="shared" si="5"/>
        <v>0</v>
      </c>
      <c r="V36">
        <f t="shared" si="6"/>
        <v>0</v>
      </c>
      <c r="W36">
        <f t="shared" si="7"/>
        <v>0</v>
      </c>
      <c r="X36">
        <f t="shared" si="8"/>
        <v>0</v>
      </c>
      <c r="Y36">
        <f t="shared" si="9"/>
        <v>0</v>
      </c>
      <c r="Z36">
        <f t="shared" si="12"/>
        <v>0</v>
      </c>
      <c r="AA36">
        <f t="shared" si="21"/>
        <v>0</v>
      </c>
      <c r="AB36">
        <f t="shared" si="22"/>
        <v>0</v>
      </c>
      <c r="AC36">
        <f t="shared" si="23"/>
        <v>0</v>
      </c>
      <c r="AD36">
        <f t="shared" si="13"/>
        <v>0</v>
      </c>
      <c r="AE36">
        <f t="shared" si="14"/>
        <v>0</v>
      </c>
      <c r="AF36">
        <f t="shared" si="15"/>
        <v>0</v>
      </c>
      <c r="AG36">
        <f t="shared" si="16"/>
        <v>0</v>
      </c>
      <c r="AH36">
        <v>28</v>
      </c>
      <c r="AI36">
        <f>HLOOKUP('Turbine DWP'!$B$11,'Turbine DWP calcs part 2'!$AD$9:$AG$59,'Turbine DWP calcs part 2'!$AH36,FALSE)*'Turbine DWP'!L38</f>
        <v>0</v>
      </c>
      <c r="AJ36">
        <f>HLOOKUP('Turbine DWP'!$B$11,'Turbine DWP calcs part 2'!$AD$9:$AG$59,'Turbine DWP calcs part 2'!$AH36,FALSE)*'Turbine DWP'!M38</f>
        <v>0</v>
      </c>
      <c r="AK36">
        <f>HLOOKUP('Turbine DWP'!$B$11,'Turbine DWP calcs part 2'!$AD$9:$AG$59,'Turbine DWP calcs part 2'!$AH36,FALSE)*'Turbine DWP'!N38</f>
        <v>0</v>
      </c>
      <c r="AL36">
        <f>HLOOKUP('Turbine DWP'!$B$11,'Turbine DWP calcs part 2'!$AD$9:$AG$59,'Turbine DWP calcs part 2'!$AH36,FALSE)*'Turbine DWP'!O38</f>
        <v>0</v>
      </c>
      <c r="AM36">
        <f>HLOOKUP('Turbine DWP'!$B$11,'Turbine DWP calcs part 2'!$AD$9:$AG$59,'Turbine DWP calcs part 2'!$AH36,FALSE)*'Turbine DWP'!P38</f>
        <v>0</v>
      </c>
      <c r="AN36">
        <f>HLOOKUP('Turbine DWP'!$B$11,'Turbine DWP calcs part 2'!$AD$9:$AG$59,'Turbine DWP calcs part 2'!$AH36,FALSE)*'Turbine DWP'!Q38</f>
        <v>0</v>
      </c>
      <c r="AO36">
        <f>HLOOKUP('Turbine DWP'!$B$11,'Turbine DWP calcs part 2'!$AD$9:$AG$59,'Turbine DWP calcs part 2'!$AH36,FALSE)*'Turbine DWP'!R38</f>
        <v>0</v>
      </c>
      <c r="AP36">
        <f>HLOOKUP('Turbine DWP'!$B$11,'Turbine DWP calcs part 2'!$AD$9:$AG$59,'Turbine DWP calcs part 2'!$AH36,FALSE)*'Turbine DWP'!S38</f>
        <v>0</v>
      </c>
      <c r="AQ36">
        <f>HLOOKUP('Turbine DWP'!$B$11,'Turbine DWP calcs part 2'!$AD$9:$AG$59,'Turbine DWP calcs part 2'!$AH36,FALSE)*'Turbine DWP'!T38</f>
        <v>0</v>
      </c>
      <c r="AR36">
        <f>HLOOKUP('Turbine DWP'!$B$11,'Turbine DWP calcs part 2'!$AD$9:$AG$59,'Turbine DWP calcs part 2'!$AH36,FALSE)*'Turbine DWP'!U38</f>
        <v>0</v>
      </c>
      <c r="AS36">
        <f>HLOOKUP('Turbine DWP'!$B$11,'Turbine DWP calcs part 2'!$AD$9:$AG$59,'Turbine DWP calcs part 2'!$AH36,FALSE)*'Turbine DWP'!V38</f>
        <v>0</v>
      </c>
      <c r="AT36">
        <f>HLOOKUP('Turbine DWP'!$B$11,'Turbine DWP calcs part 2'!$AD$9:$AG$59,'Turbine DWP calcs part 2'!$AH36,FALSE)*'Turbine DWP'!W38</f>
        <v>0</v>
      </c>
      <c r="AU36">
        <f>HLOOKUP('Turbine DWP'!$B$11,'Turbine DWP calcs part 2'!$AD$9:$AG$59,'Turbine DWP calcs part 2'!$AH36,FALSE)*'Turbine DWP'!X38</f>
        <v>0</v>
      </c>
      <c r="AV36">
        <f>HLOOKUP('Turbine DWP'!$B$11,'Turbine DWP calcs part 2'!$AD$9:$AG$59,'Turbine DWP calcs part 2'!$AH36,FALSE)*'Turbine DWP'!Y38</f>
        <v>0</v>
      </c>
      <c r="AW36">
        <f>HLOOKUP('Turbine DWP'!$B$11,'Turbine DWP calcs part 2'!$AD$9:$AG$59,'Turbine DWP calcs part 2'!$AH36,FALSE)*'Turbine DWP'!Z38</f>
        <v>0</v>
      </c>
      <c r="AX36">
        <f>HLOOKUP('Turbine DWP'!$B$11,'Turbine DWP calcs part 2'!$AD$9:$AG$59,'Turbine DWP calcs part 2'!$AH36,FALSE)*'Turbine DWP'!AA38</f>
        <v>0</v>
      </c>
      <c r="AY36">
        <f>HLOOKUP('Turbine DWP'!$B$11,'Turbine DWP calcs part 2'!$AD$9:$AG$59,'Turbine DWP calcs part 2'!$AH36,FALSE)*'Turbine DWP'!AB38</f>
        <v>0</v>
      </c>
      <c r="AZ36">
        <f>HLOOKUP('Turbine DWP'!$B$11,'Turbine DWP calcs part 2'!$AD$9:$AG$59,'Turbine DWP calcs part 2'!$AH36,FALSE)*'Turbine DWP'!AC38</f>
        <v>0</v>
      </c>
      <c r="BA36">
        <f>HLOOKUP('Turbine DWP'!$B$11,'Turbine DWP calcs part 2'!$AD$9:$AG$59,'Turbine DWP calcs part 2'!$AH36,FALSE)*'Turbine DWP'!AD38</f>
        <v>0</v>
      </c>
      <c r="BB36">
        <f>HLOOKUP('Turbine DWP'!$B$11,'Turbine DWP calcs part 2'!$AD$9:$AG$59,'Turbine DWP calcs part 2'!$AH36,FALSE)*'Turbine DWP'!AE38</f>
        <v>0</v>
      </c>
      <c r="BC36">
        <f>HLOOKUP('Turbine DWP'!$B$11,'Turbine DWP calcs part 2'!$AD$9:$AG$59,'Turbine DWP calcs part 2'!$AH36,FALSE)*'Turbine DWP'!AF38</f>
        <v>0</v>
      </c>
      <c r="BD36">
        <f>HLOOKUP('Turbine DWP'!$B$11,'Turbine DWP calcs part 2'!$AD$9:$AG$59,'Turbine DWP calcs part 2'!$AH36,FALSE)*'Turbine DWP'!AG38</f>
        <v>0</v>
      </c>
      <c r="BE36">
        <f>HLOOKUP('Turbine DWP'!$B$11,'Turbine DWP calcs part 2'!$AD$9:$AG$59,'Turbine DWP calcs part 2'!$AH36,FALSE)*'Turbine DWP'!AH38</f>
        <v>0</v>
      </c>
      <c r="BF36">
        <f>HLOOKUP('Turbine DWP'!$B$11,'Turbine DWP calcs part 2'!$AD$9:$AG$59,'Turbine DWP calcs part 2'!$AH36,FALSE)*'Turbine DWP'!AI38</f>
        <v>0</v>
      </c>
      <c r="BG36">
        <f>HLOOKUP('Turbine DWP'!$B$11,'Turbine DWP calcs part 2'!$AD$9:$AG$59,'Turbine DWP calcs part 2'!$AH36,FALSE)*'Turbine DWP'!AJ38</f>
        <v>0</v>
      </c>
      <c r="BH36">
        <f>HLOOKUP('Turbine DWP'!$B$11,'Turbine DWP calcs part 2'!$AD$9:$AG$59,'Turbine DWP calcs part 2'!$AH36,FALSE)*'Turbine DWP'!AK38</f>
        <v>0</v>
      </c>
      <c r="BI36">
        <f>HLOOKUP('Turbine DWP'!$B$11,'Turbine DWP calcs part 2'!$AD$9:$AG$59,'Turbine DWP calcs part 2'!$AH36,FALSE)*'Turbine DWP'!AL38</f>
        <v>0</v>
      </c>
      <c r="BJ36">
        <f>HLOOKUP('Turbine DWP'!$B$11,'Turbine DWP calcs part 2'!$AD$9:$AG$59,'Turbine DWP calcs part 2'!$AH36,FALSE)*'Turbine DWP'!AM38</f>
        <v>0</v>
      </c>
      <c r="BK36">
        <f>HLOOKUP('Turbine DWP'!$B$11,'Turbine DWP calcs part 2'!$AD$9:$AG$59,'Turbine DWP calcs part 2'!$AH36,FALSE)*'Turbine DWP'!AN38</f>
        <v>0</v>
      </c>
      <c r="BL36">
        <f>HLOOKUP('Turbine DWP'!$B$11,'Turbine DWP calcs part 2'!$AD$9:$AG$59,'Turbine DWP calcs part 2'!$AH36,FALSE)*'Turbine DWP'!AO38</f>
        <v>0</v>
      </c>
      <c r="BM36">
        <f>HLOOKUP('Turbine DWP'!$B$11,'Turbine DWP calcs part 2'!$AD$9:$AG$59,'Turbine DWP calcs part 2'!$AH36,FALSE)*'Turbine DWP'!AP38</f>
        <v>0</v>
      </c>
      <c r="BN36">
        <f>HLOOKUP('Turbine DWP'!$B$11,'Turbine DWP calcs part 2'!$AD$9:$AG$59,'Turbine DWP calcs part 2'!$AH36,FALSE)*'Turbine DWP'!AQ38</f>
        <v>0</v>
      </c>
      <c r="BO36">
        <f>HLOOKUP('Turbine DWP'!$B$11,'Turbine DWP calcs part 2'!$AD$9:$AG$59,'Turbine DWP calcs part 2'!$AH36,FALSE)*'Turbine DWP'!AR38</f>
        <v>0</v>
      </c>
      <c r="BP36">
        <f>HLOOKUP('Turbine DWP'!$B$11,'Turbine DWP calcs part 2'!$AD$9:$AG$59,'Turbine DWP calcs part 2'!$AH36,FALSE)*'Turbine DWP'!AS38</f>
        <v>0</v>
      </c>
      <c r="BQ36">
        <f>HLOOKUP('Turbine DWP'!$B$11,'Turbine DWP calcs part 2'!$AD$9:$AG$59,'Turbine DWP calcs part 2'!$AH36,FALSE)*'Turbine DWP'!AT38</f>
        <v>0</v>
      </c>
      <c r="BR36">
        <f>HLOOKUP('Turbine DWP'!$B$11,'Turbine DWP calcs part 2'!$AD$9:$AG$59,'Turbine DWP calcs part 2'!$AH36,FALSE)*'Turbine DWP'!AU38</f>
        <v>0</v>
      </c>
      <c r="BS36">
        <f>HLOOKUP('Turbine DWP'!$B$11,'Turbine DWP calcs part 2'!$AD$9:$AG$59,'Turbine DWP calcs part 2'!$AH36,FALSE)*'Turbine DWP'!AV38</f>
        <v>0</v>
      </c>
      <c r="BT36">
        <f>HLOOKUP('Turbine DWP'!$B$11,'Turbine DWP calcs part 2'!$AD$9:$AG$59,'Turbine DWP calcs part 2'!$AH36,FALSE)*'Turbine DWP'!AW38</f>
        <v>0</v>
      </c>
      <c r="BU36">
        <f>HLOOKUP('Turbine DWP'!$B$11,'Turbine DWP calcs part 2'!$AD$9:$AG$59,'Turbine DWP calcs part 2'!$AH36,FALSE)*'Turbine DWP'!AX38</f>
        <v>0</v>
      </c>
      <c r="BV36">
        <f>HLOOKUP('Turbine DWP'!$B$11,'Turbine DWP calcs part 2'!$AD$9:$AG$59,'Turbine DWP calcs part 2'!$AH36,FALSE)*'Turbine DWP'!AY38</f>
        <v>0</v>
      </c>
      <c r="BW36">
        <f>HLOOKUP('Turbine DWP'!$B$11,'Turbine DWP calcs part 2'!$AD$9:$AG$59,'Turbine DWP calcs part 2'!$AH36,FALSE)*'Turbine DWP'!AZ38</f>
        <v>0</v>
      </c>
      <c r="BX36">
        <f>HLOOKUP('Turbine DWP'!$B$11,'Turbine DWP calcs part 2'!$AD$9:$AG$59,'Turbine DWP calcs part 2'!$AH36,FALSE)*'Turbine DWP'!BA38</f>
        <v>0</v>
      </c>
      <c r="BY36">
        <f>HLOOKUP('Turbine DWP'!$B$11,'Turbine DWP calcs part 2'!$AD$9:$AG$59,'Turbine DWP calcs part 2'!$AH36,FALSE)*'Turbine DWP'!BB38</f>
        <v>0</v>
      </c>
      <c r="BZ36">
        <f>HLOOKUP('Turbine DWP'!$B$11,'Turbine DWP calcs part 2'!$AD$9:$AG$59,'Turbine DWP calcs part 2'!$AH36,FALSE)*'Turbine DWP'!BC38</f>
        <v>0</v>
      </c>
      <c r="CA36">
        <f>HLOOKUP('Turbine DWP'!$B$11,'Turbine DWP calcs part 2'!$AD$9:$AG$59,'Turbine DWP calcs part 2'!$AH36,FALSE)*'Turbine DWP'!BD38</f>
        <v>0</v>
      </c>
      <c r="CB36">
        <f>HLOOKUP('Turbine DWP'!$B$11,'Turbine DWP calcs part 2'!$AD$9:$AG$59,'Turbine DWP calcs part 2'!$AH36,FALSE)*'Turbine DWP'!BE38</f>
        <v>0</v>
      </c>
      <c r="CC36">
        <f>HLOOKUP('Turbine DWP'!$B$11,'Turbine DWP calcs part 2'!$AD$9:$AG$59,'Turbine DWP calcs part 2'!$AH36,FALSE)*'Turbine DWP'!BF38</f>
        <v>0</v>
      </c>
      <c r="CD36">
        <f>HLOOKUP('Turbine DWP'!$B$11,'Turbine DWP calcs part 2'!$AD$9:$AG$59,'Turbine DWP calcs part 2'!$AH36,FALSE)*'Turbine DWP'!BG38</f>
        <v>0</v>
      </c>
      <c r="CE36">
        <f>HLOOKUP('Turbine DWP'!$B$11,'Turbine DWP calcs part 2'!$AD$9:$AG$59,'Turbine DWP calcs part 2'!$AH36,FALSE)*'Turbine DWP'!BH38</f>
        <v>0</v>
      </c>
      <c r="CF36">
        <f>HLOOKUP('Turbine DWP'!$B$11,'Turbine DWP calcs part 2'!$AD$9:$AG$59,'Turbine DWP calcs part 2'!$AH36,FALSE)*'Turbine DWP'!BI38</f>
        <v>0</v>
      </c>
      <c r="CG36">
        <f>HLOOKUP('Turbine DWP'!$B$11,'Turbine DWP calcs part 2'!$AD$9:$AG$59,'Turbine DWP calcs part 2'!$AH36,FALSE)*'Turbine DWP'!BJ38</f>
        <v>0</v>
      </c>
      <c r="CH36">
        <f>HLOOKUP('Turbine DWP'!$B$11,'Turbine DWP calcs part 2'!$AD$9:$AG$59,'Turbine DWP calcs part 2'!$AH36,FALSE)*'Turbine DWP'!BK38</f>
        <v>0</v>
      </c>
      <c r="CI36">
        <f>HLOOKUP('Turbine DWP'!$B$11,'Turbine DWP calcs part 2'!$AD$9:$AG$59,'Turbine DWP calcs part 2'!$AH36,FALSE)*'Turbine DWP'!BL38</f>
        <v>0</v>
      </c>
      <c r="CJ36">
        <f>HLOOKUP('Turbine DWP'!$B$11,'Turbine DWP calcs part 2'!$AD$9:$AG$59,'Turbine DWP calcs part 2'!$AH36,FALSE)*'Turbine DWP'!BM38</f>
        <v>0</v>
      </c>
      <c r="CK36">
        <f>HLOOKUP('Turbine DWP'!$B$11,'Turbine DWP calcs part 2'!$AD$9:$AG$59,'Turbine DWP calcs part 2'!$AH36,FALSE)*'Turbine DWP'!BN38</f>
        <v>0</v>
      </c>
      <c r="CL36">
        <f>HLOOKUP('Turbine DWP'!$B$11,'Turbine DWP calcs part 2'!$AD$9:$AG$59,'Turbine DWP calcs part 2'!$AH36,FALSE)*'Turbine DWP'!BO38</f>
        <v>0</v>
      </c>
      <c r="CM36">
        <f>HLOOKUP('Turbine DWP'!$B$11,'Turbine DWP calcs part 2'!$AD$9:$AG$59,'Turbine DWP calcs part 2'!$AH36,FALSE)*'Turbine DWP'!BP38</f>
        <v>0</v>
      </c>
      <c r="CN36">
        <f>HLOOKUP('Turbine DWP'!$B$11,'Turbine DWP calcs part 2'!$AD$9:$AG$59,'Turbine DWP calcs part 2'!$AH36,FALSE)*'Turbine DWP'!BQ38</f>
        <v>0</v>
      </c>
      <c r="CO36">
        <f>HLOOKUP('Turbine DWP'!$B$11,'Turbine DWP calcs part 2'!$AD$9:$AG$59,'Turbine DWP calcs part 2'!$AH36,FALSE)*'Turbine DWP'!BR38</f>
        <v>0</v>
      </c>
      <c r="CP36">
        <f>HLOOKUP('Turbine DWP'!$B$11,'Turbine DWP calcs part 2'!$AD$9:$AG$59,'Turbine DWP calcs part 2'!$AH36,FALSE)*'Turbine DWP'!BS38</f>
        <v>0</v>
      </c>
      <c r="CQ36">
        <f>HLOOKUP('Turbine DWP'!$B$11,'Turbine DWP calcs part 2'!$AD$9:$AG$59,'Turbine DWP calcs part 2'!$AH36,FALSE)*'Turbine DWP'!BT38</f>
        <v>0</v>
      </c>
      <c r="CR36">
        <f>HLOOKUP('Turbine DWP'!$B$11,'Turbine DWP calcs part 2'!$AD$9:$AG$59,'Turbine DWP calcs part 2'!$AH36,FALSE)*'Turbine DWP'!BU38</f>
        <v>0</v>
      </c>
      <c r="CS36">
        <f>HLOOKUP('Turbine DWP'!$B$11,'Turbine DWP calcs part 2'!$AD$9:$AG$59,'Turbine DWP calcs part 2'!$AH36,FALSE)*'Turbine DWP'!BV38</f>
        <v>0</v>
      </c>
      <c r="CT36">
        <f>HLOOKUP('Turbine DWP'!$B$11,'Turbine DWP calcs part 2'!$AD$9:$AG$59,'Turbine DWP calcs part 2'!$AH36,FALSE)*'Turbine DWP'!BW38</f>
        <v>0</v>
      </c>
      <c r="CU36">
        <f>HLOOKUP('Turbine DWP'!$B$11,'Turbine DWP calcs part 2'!$AD$9:$AG$59,'Turbine DWP calcs part 2'!$AH36,FALSE)*'Turbine DWP'!BX38</f>
        <v>0</v>
      </c>
      <c r="CV36">
        <f>HLOOKUP('Turbine DWP'!$B$11,'Turbine DWP calcs part 2'!$AD$9:$AG$59,'Turbine DWP calcs part 2'!$AH36,FALSE)*'Turbine DWP'!BY38</f>
        <v>0</v>
      </c>
      <c r="CW36">
        <f>HLOOKUP('Turbine DWP'!$B$11,'Turbine DWP calcs part 2'!$AD$9:$AG$59,'Turbine DWP calcs part 2'!$AH36,FALSE)*'Turbine DWP'!BZ38</f>
        <v>0</v>
      </c>
      <c r="CX36">
        <f>HLOOKUP('Turbine DWP'!$B$11,'Turbine DWP calcs part 2'!$AD$9:$AG$59,'Turbine DWP calcs part 2'!$AH36,FALSE)*'Turbine DWP'!CA38</f>
        <v>0</v>
      </c>
      <c r="CY36">
        <f>HLOOKUP('Turbine DWP'!$B$11,'Turbine DWP calcs part 2'!$AD$9:$AG$59,'Turbine DWP calcs part 2'!$AH36,FALSE)*'Turbine DWP'!CB38</f>
        <v>0</v>
      </c>
      <c r="CZ36">
        <f>HLOOKUP('Turbine DWP'!$B$11,'Turbine DWP calcs part 2'!$AD$9:$AG$59,'Turbine DWP calcs part 2'!$AH36,FALSE)*'Turbine DWP'!CC38</f>
        <v>0</v>
      </c>
      <c r="DA36">
        <f>HLOOKUP('Turbine DWP'!$B$11,'Turbine DWP calcs part 2'!$AD$9:$AG$59,'Turbine DWP calcs part 2'!$AH36,FALSE)*'Turbine DWP'!CD38</f>
        <v>0</v>
      </c>
      <c r="DB36">
        <f>HLOOKUP('Turbine DWP'!$B$11,'Turbine DWP calcs part 2'!$AD$9:$AG$59,'Turbine DWP calcs part 2'!$AH36,FALSE)*'Turbine DWP'!CE38</f>
        <v>0</v>
      </c>
      <c r="DC36">
        <f>HLOOKUP('Turbine DWP'!$B$11,'Turbine DWP calcs part 2'!$AD$9:$AG$59,'Turbine DWP calcs part 2'!$AH36,FALSE)*'Turbine DWP'!CF38</f>
        <v>0</v>
      </c>
      <c r="DD36">
        <f>HLOOKUP('Turbine DWP'!$B$11,'Turbine DWP calcs part 2'!$AD$9:$AG$59,'Turbine DWP calcs part 2'!$AH36,FALSE)*'Turbine DWP'!CG38</f>
        <v>0</v>
      </c>
      <c r="DE36">
        <f>HLOOKUP('Turbine DWP'!$B$11,'Turbine DWP calcs part 2'!$AD$9:$AG$59,'Turbine DWP calcs part 2'!$AH36,FALSE)*'Turbine DWP'!CH38</f>
        <v>0</v>
      </c>
      <c r="DF36">
        <f>HLOOKUP('Turbine DWP'!$B$11,'Turbine DWP calcs part 2'!$AD$9:$AG$59,'Turbine DWP calcs part 2'!$AH36,FALSE)*'Turbine DWP'!CI38</f>
        <v>0</v>
      </c>
      <c r="DG36">
        <f>HLOOKUP('Turbine DWP'!$B$11,'Turbine DWP calcs part 2'!$AD$9:$AG$59,'Turbine DWP calcs part 2'!$AH36,FALSE)*'Turbine DWP'!CJ38</f>
        <v>0</v>
      </c>
      <c r="DH36">
        <f>HLOOKUP('Turbine DWP'!$B$11,'Turbine DWP calcs part 2'!$AD$9:$AG$59,'Turbine DWP calcs part 2'!$AH36,FALSE)*'Turbine DWP'!CK38</f>
        <v>0</v>
      </c>
      <c r="DI36">
        <f>HLOOKUP('Turbine DWP'!$B$11,'Turbine DWP calcs part 2'!$AD$9:$AG$59,'Turbine DWP calcs part 2'!$AH36,FALSE)*'Turbine DWP'!CL38</f>
        <v>0</v>
      </c>
      <c r="DJ36">
        <f>HLOOKUP('Turbine DWP'!$B$11,'Turbine DWP calcs part 2'!$AD$9:$AG$59,'Turbine DWP calcs part 2'!$AH36,FALSE)*'Turbine DWP'!CM38</f>
        <v>0</v>
      </c>
      <c r="DK36">
        <f>HLOOKUP('Turbine DWP'!$B$11,'Turbine DWP calcs part 2'!$AD$9:$AG$59,'Turbine DWP calcs part 2'!$AH36,FALSE)*'Turbine DWP'!CN38</f>
        <v>0</v>
      </c>
      <c r="DL36">
        <f>HLOOKUP('Turbine DWP'!$B$11,'Turbine DWP calcs part 2'!$AD$9:$AG$59,'Turbine DWP calcs part 2'!$AH36,FALSE)*'Turbine DWP'!CO38</f>
        <v>0</v>
      </c>
      <c r="DM36">
        <f>HLOOKUP('Turbine DWP'!$B$11,'Turbine DWP calcs part 2'!$AD$9:$AG$59,'Turbine DWP calcs part 2'!$AH36,FALSE)*'Turbine DWP'!CP38</f>
        <v>0</v>
      </c>
      <c r="DN36">
        <f>HLOOKUP('Turbine DWP'!$B$11,'Turbine DWP calcs part 2'!$AD$9:$AG$59,'Turbine DWP calcs part 2'!$AH36,FALSE)*'Turbine DWP'!CQ38</f>
        <v>0</v>
      </c>
      <c r="DO36">
        <f>HLOOKUP('Turbine DWP'!$B$11,'Turbine DWP calcs part 2'!$AD$9:$AG$59,'Turbine DWP calcs part 2'!$AH36,FALSE)*'Turbine DWP'!CR38</f>
        <v>0</v>
      </c>
      <c r="DP36">
        <f>HLOOKUP('Turbine DWP'!$B$11,'Turbine DWP calcs part 2'!$AD$9:$AG$59,'Turbine DWP calcs part 2'!$AH36,FALSE)*'Turbine DWP'!CS38</f>
        <v>0</v>
      </c>
      <c r="DQ36">
        <f>HLOOKUP('Turbine DWP'!$B$11,'Turbine DWP calcs part 2'!$AD$9:$AG$59,'Turbine DWP calcs part 2'!$AH36,FALSE)*'Turbine DWP'!CT38</f>
        <v>0</v>
      </c>
      <c r="DR36">
        <f>HLOOKUP('Turbine DWP'!$B$11,'Turbine DWP calcs part 2'!$AD$9:$AG$59,'Turbine DWP calcs part 2'!$AH36,FALSE)*'Turbine DWP'!CU38</f>
        <v>0</v>
      </c>
      <c r="DS36">
        <f>HLOOKUP('Turbine DWP'!$B$11,'Turbine DWP calcs part 2'!$AD$9:$AG$59,'Turbine DWP calcs part 2'!$AH36,FALSE)*'Turbine DWP'!CV38</f>
        <v>0</v>
      </c>
      <c r="DT36">
        <f>HLOOKUP('Turbine DWP'!$B$11,'Turbine DWP calcs part 2'!$AD$9:$AG$59,'Turbine DWP calcs part 2'!$AH36,FALSE)*'Turbine DWP'!CW38</f>
        <v>0</v>
      </c>
      <c r="DU36">
        <f>HLOOKUP('Turbine DWP'!$B$11,'Turbine DWP calcs part 2'!$AD$9:$AG$59,'Turbine DWP calcs part 2'!$AH36,FALSE)*'Turbine DWP'!CX38</f>
        <v>0</v>
      </c>
      <c r="DV36">
        <f>HLOOKUP('Turbine DWP'!$B$11,'Turbine DWP calcs part 2'!$AD$9:$AG$59,'Turbine DWP calcs part 2'!$AH36,FALSE)*'Turbine DWP'!CY38</f>
        <v>0</v>
      </c>
      <c r="DW36">
        <f>HLOOKUP('Turbine DWP'!$B$11,'Turbine DWP calcs part 2'!$AD$9:$AG$59,'Turbine DWP calcs part 2'!$AH36,FALSE)*'Turbine DWP'!CZ38</f>
        <v>0</v>
      </c>
      <c r="DX36">
        <f>HLOOKUP('Turbine DWP'!$B$11,'Turbine DWP calcs part 2'!$AD$9:$AG$59,'Turbine DWP calcs part 2'!$AH36,FALSE)*'Turbine DWP'!DA38</f>
        <v>0</v>
      </c>
      <c r="DY36">
        <f>HLOOKUP('Turbine DWP'!$B$11,'Turbine DWP calcs part 2'!$AD$9:$AG$59,'Turbine DWP calcs part 2'!$AH36,FALSE)*'Turbine DWP'!DB38</f>
        <v>0</v>
      </c>
      <c r="DZ36">
        <f>HLOOKUP('Turbine DWP'!$B$11,'Turbine DWP calcs part 2'!$AD$9:$AG$59,'Turbine DWP calcs part 2'!$AH36,FALSE)*'Turbine DWP'!DC38</f>
        <v>0</v>
      </c>
      <c r="EA36">
        <f>HLOOKUP('Turbine DWP'!$B$11,'Turbine DWP calcs part 2'!$AD$9:$AG$59,'Turbine DWP calcs part 2'!$AH36,FALSE)*'Turbine DWP'!DD38</f>
        <v>0</v>
      </c>
      <c r="EB36">
        <f>HLOOKUP('Turbine DWP'!$B$11,'Turbine DWP calcs part 2'!$AD$9:$AG$59,'Turbine DWP calcs part 2'!$AH36,FALSE)*'Turbine DWP'!DE38</f>
        <v>0</v>
      </c>
      <c r="EC36">
        <f>HLOOKUP('Turbine DWP'!$B$11,'Turbine DWP calcs part 2'!$AD$9:$AG$59,'Turbine DWP calcs part 2'!$AH36,FALSE)*'Turbine DWP'!DF38</f>
        <v>0</v>
      </c>
      <c r="ED36">
        <f>HLOOKUP('Turbine DWP'!$B$11,'Turbine DWP calcs part 2'!$AD$9:$AG$59,'Turbine DWP calcs part 2'!$AH36,FALSE)*'Turbine DWP'!DG38</f>
        <v>0</v>
      </c>
    </row>
    <row r="37" spans="1:134" x14ac:dyDescent="0.25">
      <c r="A37" s="2" t="s">
        <v>83</v>
      </c>
      <c r="B37" s="2">
        <f t="shared" si="17"/>
        <v>137.5</v>
      </c>
      <c r="C37">
        <f>'Turbine DWP'!E39</f>
        <v>0</v>
      </c>
      <c r="D37">
        <f>'Turbine DWP'!G39</f>
        <v>0</v>
      </c>
      <c r="E37">
        <f>'Turbine DWP'!H39</f>
        <v>0</v>
      </c>
      <c r="F37">
        <f>'Turbine DWP'!I39</f>
        <v>0</v>
      </c>
      <c r="G37">
        <f>'Turbine DWP'!J39</f>
        <v>0</v>
      </c>
      <c r="H37">
        <f t="shared" si="0"/>
        <v>0</v>
      </c>
      <c r="I37" s="3">
        <v>2.4043819E-3</v>
      </c>
      <c r="J37">
        <f>'Turbine DWP calcs part 1'!O33</f>
        <v>0</v>
      </c>
      <c r="K37">
        <f>'Turbine DWP calcs part 1'!P33</f>
        <v>2.0112083201581976E-2</v>
      </c>
      <c r="L37">
        <f>'Turbine DWP calcs part 1'!Q33</f>
        <v>1.8905141300010975E-2</v>
      </c>
      <c r="M37">
        <f>'Turbine DWP calcs part 1'!R33</f>
        <v>2.4043819087049556E-3</v>
      </c>
      <c r="N37">
        <f t="shared" si="11"/>
        <v>0</v>
      </c>
      <c r="O37">
        <f t="shared" si="18"/>
        <v>0</v>
      </c>
      <c r="P37">
        <f t="shared" si="19"/>
        <v>0</v>
      </c>
      <c r="Q37">
        <f t="shared" si="20"/>
        <v>0</v>
      </c>
      <c r="R37">
        <f t="shared" si="2"/>
        <v>0</v>
      </c>
      <c r="S37">
        <f t="shared" si="3"/>
        <v>0</v>
      </c>
      <c r="T37">
        <f t="shared" si="4"/>
        <v>0</v>
      </c>
      <c r="U37">
        <f t="shared" si="5"/>
        <v>0</v>
      </c>
      <c r="V37">
        <f t="shared" si="6"/>
        <v>0</v>
      </c>
      <c r="W37">
        <f t="shared" si="7"/>
        <v>0</v>
      </c>
      <c r="X37">
        <f t="shared" si="8"/>
        <v>0</v>
      </c>
      <c r="Y37">
        <f t="shared" si="9"/>
        <v>0</v>
      </c>
      <c r="Z37">
        <f t="shared" si="12"/>
        <v>0</v>
      </c>
      <c r="AA37">
        <f t="shared" si="21"/>
        <v>0</v>
      </c>
      <c r="AB37">
        <f t="shared" si="22"/>
        <v>0</v>
      </c>
      <c r="AC37">
        <f t="shared" si="23"/>
        <v>0</v>
      </c>
      <c r="AD37">
        <f t="shared" si="13"/>
        <v>0</v>
      </c>
      <c r="AE37">
        <f t="shared" si="14"/>
        <v>0</v>
      </c>
      <c r="AF37">
        <f t="shared" si="15"/>
        <v>0</v>
      </c>
      <c r="AG37">
        <f t="shared" si="16"/>
        <v>0</v>
      </c>
      <c r="AH37">
        <v>29</v>
      </c>
      <c r="AI37">
        <f>HLOOKUP('Turbine DWP'!$B$11,'Turbine DWP calcs part 2'!$AD$9:$AG$59,'Turbine DWP calcs part 2'!$AH37,FALSE)*'Turbine DWP'!L39</f>
        <v>0</v>
      </c>
      <c r="AJ37">
        <f>HLOOKUP('Turbine DWP'!$B$11,'Turbine DWP calcs part 2'!$AD$9:$AG$59,'Turbine DWP calcs part 2'!$AH37,FALSE)*'Turbine DWP'!M39</f>
        <v>0</v>
      </c>
      <c r="AK37">
        <f>HLOOKUP('Turbine DWP'!$B$11,'Turbine DWP calcs part 2'!$AD$9:$AG$59,'Turbine DWP calcs part 2'!$AH37,FALSE)*'Turbine DWP'!N39</f>
        <v>0</v>
      </c>
      <c r="AL37">
        <f>HLOOKUP('Turbine DWP'!$B$11,'Turbine DWP calcs part 2'!$AD$9:$AG$59,'Turbine DWP calcs part 2'!$AH37,FALSE)*'Turbine DWP'!O39</f>
        <v>0</v>
      </c>
      <c r="AM37">
        <f>HLOOKUP('Turbine DWP'!$B$11,'Turbine DWP calcs part 2'!$AD$9:$AG$59,'Turbine DWP calcs part 2'!$AH37,FALSE)*'Turbine DWP'!P39</f>
        <v>0</v>
      </c>
      <c r="AN37">
        <f>HLOOKUP('Turbine DWP'!$B$11,'Turbine DWP calcs part 2'!$AD$9:$AG$59,'Turbine DWP calcs part 2'!$AH37,FALSE)*'Turbine DWP'!Q39</f>
        <v>0</v>
      </c>
      <c r="AO37">
        <f>HLOOKUP('Turbine DWP'!$B$11,'Turbine DWP calcs part 2'!$AD$9:$AG$59,'Turbine DWP calcs part 2'!$AH37,FALSE)*'Turbine DWP'!R39</f>
        <v>0</v>
      </c>
      <c r="AP37">
        <f>HLOOKUP('Turbine DWP'!$B$11,'Turbine DWP calcs part 2'!$AD$9:$AG$59,'Turbine DWP calcs part 2'!$AH37,FALSE)*'Turbine DWP'!S39</f>
        <v>0</v>
      </c>
      <c r="AQ37">
        <f>HLOOKUP('Turbine DWP'!$B$11,'Turbine DWP calcs part 2'!$AD$9:$AG$59,'Turbine DWP calcs part 2'!$AH37,FALSE)*'Turbine DWP'!T39</f>
        <v>0</v>
      </c>
      <c r="AR37">
        <f>HLOOKUP('Turbine DWP'!$B$11,'Turbine DWP calcs part 2'!$AD$9:$AG$59,'Turbine DWP calcs part 2'!$AH37,FALSE)*'Turbine DWP'!U39</f>
        <v>0</v>
      </c>
      <c r="AS37">
        <f>HLOOKUP('Turbine DWP'!$B$11,'Turbine DWP calcs part 2'!$AD$9:$AG$59,'Turbine DWP calcs part 2'!$AH37,FALSE)*'Turbine DWP'!V39</f>
        <v>0</v>
      </c>
      <c r="AT37">
        <f>HLOOKUP('Turbine DWP'!$B$11,'Turbine DWP calcs part 2'!$AD$9:$AG$59,'Turbine DWP calcs part 2'!$AH37,FALSE)*'Turbine DWP'!W39</f>
        <v>0</v>
      </c>
      <c r="AU37">
        <f>HLOOKUP('Turbine DWP'!$B$11,'Turbine DWP calcs part 2'!$AD$9:$AG$59,'Turbine DWP calcs part 2'!$AH37,FALSE)*'Turbine DWP'!X39</f>
        <v>0</v>
      </c>
      <c r="AV37">
        <f>HLOOKUP('Turbine DWP'!$B$11,'Turbine DWP calcs part 2'!$AD$9:$AG$59,'Turbine DWP calcs part 2'!$AH37,FALSE)*'Turbine DWP'!Y39</f>
        <v>0</v>
      </c>
      <c r="AW37">
        <f>HLOOKUP('Turbine DWP'!$B$11,'Turbine DWP calcs part 2'!$AD$9:$AG$59,'Turbine DWP calcs part 2'!$AH37,FALSE)*'Turbine DWP'!Z39</f>
        <v>0</v>
      </c>
      <c r="AX37">
        <f>HLOOKUP('Turbine DWP'!$B$11,'Turbine DWP calcs part 2'!$AD$9:$AG$59,'Turbine DWP calcs part 2'!$AH37,FALSE)*'Turbine DWP'!AA39</f>
        <v>0</v>
      </c>
      <c r="AY37">
        <f>HLOOKUP('Turbine DWP'!$B$11,'Turbine DWP calcs part 2'!$AD$9:$AG$59,'Turbine DWP calcs part 2'!$AH37,FALSE)*'Turbine DWP'!AB39</f>
        <v>0</v>
      </c>
      <c r="AZ37">
        <f>HLOOKUP('Turbine DWP'!$B$11,'Turbine DWP calcs part 2'!$AD$9:$AG$59,'Turbine DWP calcs part 2'!$AH37,FALSE)*'Turbine DWP'!AC39</f>
        <v>0</v>
      </c>
      <c r="BA37">
        <f>HLOOKUP('Turbine DWP'!$B$11,'Turbine DWP calcs part 2'!$AD$9:$AG$59,'Turbine DWP calcs part 2'!$AH37,FALSE)*'Turbine DWP'!AD39</f>
        <v>0</v>
      </c>
      <c r="BB37">
        <f>HLOOKUP('Turbine DWP'!$B$11,'Turbine DWP calcs part 2'!$AD$9:$AG$59,'Turbine DWP calcs part 2'!$AH37,FALSE)*'Turbine DWP'!AE39</f>
        <v>0</v>
      </c>
      <c r="BC37">
        <f>HLOOKUP('Turbine DWP'!$B$11,'Turbine DWP calcs part 2'!$AD$9:$AG$59,'Turbine DWP calcs part 2'!$AH37,FALSE)*'Turbine DWP'!AF39</f>
        <v>0</v>
      </c>
      <c r="BD37">
        <f>HLOOKUP('Turbine DWP'!$B$11,'Turbine DWP calcs part 2'!$AD$9:$AG$59,'Turbine DWP calcs part 2'!$AH37,FALSE)*'Turbine DWP'!AG39</f>
        <v>0</v>
      </c>
      <c r="BE37">
        <f>HLOOKUP('Turbine DWP'!$B$11,'Turbine DWP calcs part 2'!$AD$9:$AG$59,'Turbine DWP calcs part 2'!$AH37,FALSE)*'Turbine DWP'!AH39</f>
        <v>0</v>
      </c>
      <c r="BF37">
        <f>HLOOKUP('Turbine DWP'!$B$11,'Turbine DWP calcs part 2'!$AD$9:$AG$59,'Turbine DWP calcs part 2'!$AH37,FALSE)*'Turbine DWP'!AI39</f>
        <v>0</v>
      </c>
      <c r="BG37">
        <f>HLOOKUP('Turbine DWP'!$B$11,'Turbine DWP calcs part 2'!$AD$9:$AG$59,'Turbine DWP calcs part 2'!$AH37,FALSE)*'Turbine DWP'!AJ39</f>
        <v>0</v>
      </c>
      <c r="BH37">
        <f>HLOOKUP('Turbine DWP'!$B$11,'Turbine DWP calcs part 2'!$AD$9:$AG$59,'Turbine DWP calcs part 2'!$AH37,FALSE)*'Turbine DWP'!AK39</f>
        <v>0</v>
      </c>
      <c r="BI37">
        <f>HLOOKUP('Turbine DWP'!$B$11,'Turbine DWP calcs part 2'!$AD$9:$AG$59,'Turbine DWP calcs part 2'!$AH37,FALSE)*'Turbine DWP'!AL39</f>
        <v>0</v>
      </c>
      <c r="BJ37">
        <f>HLOOKUP('Turbine DWP'!$B$11,'Turbine DWP calcs part 2'!$AD$9:$AG$59,'Turbine DWP calcs part 2'!$AH37,FALSE)*'Turbine DWP'!AM39</f>
        <v>0</v>
      </c>
      <c r="BK37">
        <f>HLOOKUP('Turbine DWP'!$B$11,'Turbine DWP calcs part 2'!$AD$9:$AG$59,'Turbine DWP calcs part 2'!$AH37,FALSE)*'Turbine DWP'!AN39</f>
        <v>0</v>
      </c>
      <c r="BL37">
        <f>HLOOKUP('Turbine DWP'!$B$11,'Turbine DWP calcs part 2'!$AD$9:$AG$59,'Turbine DWP calcs part 2'!$AH37,FALSE)*'Turbine DWP'!AO39</f>
        <v>0</v>
      </c>
      <c r="BM37">
        <f>HLOOKUP('Turbine DWP'!$B$11,'Turbine DWP calcs part 2'!$AD$9:$AG$59,'Turbine DWP calcs part 2'!$AH37,FALSE)*'Turbine DWP'!AP39</f>
        <v>0</v>
      </c>
      <c r="BN37">
        <f>HLOOKUP('Turbine DWP'!$B$11,'Turbine DWP calcs part 2'!$AD$9:$AG$59,'Turbine DWP calcs part 2'!$AH37,FALSE)*'Turbine DWP'!AQ39</f>
        <v>0</v>
      </c>
      <c r="BO37">
        <f>HLOOKUP('Turbine DWP'!$B$11,'Turbine DWP calcs part 2'!$AD$9:$AG$59,'Turbine DWP calcs part 2'!$AH37,FALSE)*'Turbine DWP'!AR39</f>
        <v>0</v>
      </c>
      <c r="BP37">
        <f>HLOOKUP('Turbine DWP'!$B$11,'Turbine DWP calcs part 2'!$AD$9:$AG$59,'Turbine DWP calcs part 2'!$AH37,FALSE)*'Turbine DWP'!AS39</f>
        <v>0</v>
      </c>
      <c r="BQ37">
        <f>HLOOKUP('Turbine DWP'!$B$11,'Turbine DWP calcs part 2'!$AD$9:$AG$59,'Turbine DWP calcs part 2'!$AH37,FALSE)*'Turbine DWP'!AT39</f>
        <v>0</v>
      </c>
      <c r="BR37">
        <f>HLOOKUP('Turbine DWP'!$B$11,'Turbine DWP calcs part 2'!$AD$9:$AG$59,'Turbine DWP calcs part 2'!$AH37,FALSE)*'Turbine DWP'!AU39</f>
        <v>0</v>
      </c>
      <c r="BS37">
        <f>HLOOKUP('Turbine DWP'!$B$11,'Turbine DWP calcs part 2'!$AD$9:$AG$59,'Turbine DWP calcs part 2'!$AH37,FALSE)*'Turbine DWP'!AV39</f>
        <v>0</v>
      </c>
      <c r="BT37">
        <f>HLOOKUP('Turbine DWP'!$B$11,'Turbine DWP calcs part 2'!$AD$9:$AG$59,'Turbine DWP calcs part 2'!$AH37,FALSE)*'Turbine DWP'!AW39</f>
        <v>0</v>
      </c>
      <c r="BU37">
        <f>HLOOKUP('Turbine DWP'!$B$11,'Turbine DWP calcs part 2'!$AD$9:$AG$59,'Turbine DWP calcs part 2'!$AH37,FALSE)*'Turbine DWP'!AX39</f>
        <v>0</v>
      </c>
      <c r="BV37">
        <f>HLOOKUP('Turbine DWP'!$B$11,'Turbine DWP calcs part 2'!$AD$9:$AG$59,'Turbine DWP calcs part 2'!$AH37,FALSE)*'Turbine DWP'!AY39</f>
        <v>0</v>
      </c>
      <c r="BW37">
        <f>HLOOKUP('Turbine DWP'!$B$11,'Turbine DWP calcs part 2'!$AD$9:$AG$59,'Turbine DWP calcs part 2'!$AH37,FALSE)*'Turbine DWP'!AZ39</f>
        <v>0</v>
      </c>
      <c r="BX37">
        <f>HLOOKUP('Turbine DWP'!$B$11,'Turbine DWP calcs part 2'!$AD$9:$AG$59,'Turbine DWP calcs part 2'!$AH37,FALSE)*'Turbine DWP'!BA39</f>
        <v>0</v>
      </c>
      <c r="BY37">
        <f>HLOOKUP('Turbine DWP'!$B$11,'Turbine DWP calcs part 2'!$AD$9:$AG$59,'Turbine DWP calcs part 2'!$AH37,FALSE)*'Turbine DWP'!BB39</f>
        <v>0</v>
      </c>
      <c r="BZ37">
        <f>HLOOKUP('Turbine DWP'!$B$11,'Turbine DWP calcs part 2'!$AD$9:$AG$59,'Turbine DWP calcs part 2'!$AH37,FALSE)*'Turbine DWP'!BC39</f>
        <v>0</v>
      </c>
      <c r="CA37">
        <f>HLOOKUP('Turbine DWP'!$B$11,'Turbine DWP calcs part 2'!$AD$9:$AG$59,'Turbine DWP calcs part 2'!$AH37,FALSE)*'Turbine DWP'!BD39</f>
        <v>0</v>
      </c>
      <c r="CB37">
        <f>HLOOKUP('Turbine DWP'!$B$11,'Turbine DWP calcs part 2'!$AD$9:$AG$59,'Turbine DWP calcs part 2'!$AH37,FALSE)*'Turbine DWP'!BE39</f>
        <v>0</v>
      </c>
      <c r="CC37">
        <f>HLOOKUP('Turbine DWP'!$B$11,'Turbine DWP calcs part 2'!$AD$9:$AG$59,'Turbine DWP calcs part 2'!$AH37,FALSE)*'Turbine DWP'!BF39</f>
        <v>0</v>
      </c>
      <c r="CD37">
        <f>HLOOKUP('Turbine DWP'!$B$11,'Turbine DWP calcs part 2'!$AD$9:$AG$59,'Turbine DWP calcs part 2'!$AH37,FALSE)*'Turbine DWP'!BG39</f>
        <v>0</v>
      </c>
      <c r="CE37">
        <f>HLOOKUP('Turbine DWP'!$B$11,'Turbine DWP calcs part 2'!$AD$9:$AG$59,'Turbine DWP calcs part 2'!$AH37,FALSE)*'Turbine DWP'!BH39</f>
        <v>0</v>
      </c>
      <c r="CF37">
        <f>HLOOKUP('Turbine DWP'!$B$11,'Turbine DWP calcs part 2'!$AD$9:$AG$59,'Turbine DWP calcs part 2'!$AH37,FALSE)*'Turbine DWP'!BI39</f>
        <v>0</v>
      </c>
      <c r="CG37">
        <f>HLOOKUP('Turbine DWP'!$B$11,'Turbine DWP calcs part 2'!$AD$9:$AG$59,'Turbine DWP calcs part 2'!$AH37,FALSE)*'Turbine DWP'!BJ39</f>
        <v>0</v>
      </c>
      <c r="CH37">
        <f>HLOOKUP('Turbine DWP'!$B$11,'Turbine DWP calcs part 2'!$AD$9:$AG$59,'Turbine DWP calcs part 2'!$AH37,FALSE)*'Turbine DWP'!BK39</f>
        <v>0</v>
      </c>
      <c r="CI37">
        <f>HLOOKUP('Turbine DWP'!$B$11,'Turbine DWP calcs part 2'!$AD$9:$AG$59,'Turbine DWP calcs part 2'!$AH37,FALSE)*'Turbine DWP'!BL39</f>
        <v>0</v>
      </c>
      <c r="CJ37">
        <f>HLOOKUP('Turbine DWP'!$B$11,'Turbine DWP calcs part 2'!$AD$9:$AG$59,'Turbine DWP calcs part 2'!$AH37,FALSE)*'Turbine DWP'!BM39</f>
        <v>0</v>
      </c>
      <c r="CK37">
        <f>HLOOKUP('Turbine DWP'!$B$11,'Turbine DWP calcs part 2'!$AD$9:$AG$59,'Turbine DWP calcs part 2'!$AH37,FALSE)*'Turbine DWP'!BN39</f>
        <v>0</v>
      </c>
      <c r="CL37">
        <f>HLOOKUP('Turbine DWP'!$B$11,'Turbine DWP calcs part 2'!$AD$9:$AG$59,'Turbine DWP calcs part 2'!$AH37,FALSE)*'Turbine DWP'!BO39</f>
        <v>0</v>
      </c>
      <c r="CM37">
        <f>HLOOKUP('Turbine DWP'!$B$11,'Turbine DWP calcs part 2'!$AD$9:$AG$59,'Turbine DWP calcs part 2'!$AH37,FALSE)*'Turbine DWP'!BP39</f>
        <v>0</v>
      </c>
      <c r="CN37">
        <f>HLOOKUP('Turbine DWP'!$B$11,'Turbine DWP calcs part 2'!$AD$9:$AG$59,'Turbine DWP calcs part 2'!$AH37,FALSE)*'Turbine DWP'!BQ39</f>
        <v>0</v>
      </c>
      <c r="CO37">
        <f>HLOOKUP('Turbine DWP'!$B$11,'Turbine DWP calcs part 2'!$AD$9:$AG$59,'Turbine DWP calcs part 2'!$AH37,FALSE)*'Turbine DWP'!BR39</f>
        <v>0</v>
      </c>
      <c r="CP37">
        <f>HLOOKUP('Turbine DWP'!$B$11,'Turbine DWP calcs part 2'!$AD$9:$AG$59,'Turbine DWP calcs part 2'!$AH37,FALSE)*'Turbine DWP'!BS39</f>
        <v>0</v>
      </c>
      <c r="CQ37">
        <f>HLOOKUP('Turbine DWP'!$B$11,'Turbine DWP calcs part 2'!$AD$9:$AG$59,'Turbine DWP calcs part 2'!$AH37,FALSE)*'Turbine DWP'!BT39</f>
        <v>0</v>
      </c>
      <c r="CR37">
        <f>HLOOKUP('Turbine DWP'!$B$11,'Turbine DWP calcs part 2'!$AD$9:$AG$59,'Turbine DWP calcs part 2'!$AH37,FALSE)*'Turbine DWP'!BU39</f>
        <v>0</v>
      </c>
      <c r="CS37">
        <f>HLOOKUP('Turbine DWP'!$B$11,'Turbine DWP calcs part 2'!$AD$9:$AG$59,'Turbine DWP calcs part 2'!$AH37,FALSE)*'Turbine DWP'!BV39</f>
        <v>0</v>
      </c>
      <c r="CT37">
        <f>HLOOKUP('Turbine DWP'!$B$11,'Turbine DWP calcs part 2'!$AD$9:$AG$59,'Turbine DWP calcs part 2'!$AH37,FALSE)*'Turbine DWP'!BW39</f>
        <v>0</v>
      </c>
      <c r="CU37">
        <f>HLOOKUP('Turbine DWP'!$B$11,'Turbine DWP calcs part 2'!$AD$9:$AG$59,'Turbine DWP calcs part 2'!$AH37,FALSE)*'Turbine DWP'!BX39</f>
        <v>0</v>
      </c>
      <c r="CV37">
        <f>HLOOKUP('Turbine DWP'!$B$11,'Turbine DWP calcs part 2'!$AD$9:$AG$59,'Turbine DWP calcs part 2'!$AH37,FALSE)*'Turbine DWP'!BY39</f>
        <v>0</v>
      </c>
      <c r="CW37">
        <f>HLOOKUP('Turbine DWP'!$B$11,'Turbine DWP calcs part 2'!$AD$9:$AG$59,'Turbine DWP calcs part 2'!$AH37,FALSE)*'Turbine DWP'!BZ39</f>
        <v>0</v>
      </c>
      <c r="CX37">
        <f>HLOOKUP('Turbine DWP'!$B$11,'Turbine DWP calcs part 2'!$AD$9:$AG$59,'Turbine DWP calcs part 2'!$AH37,FALSE)*'Turbine DWP'!CA39</f>
        <v>0</v>
      </c>
      <c r="CY37">
        <f>HLOOKUP('Turbine DWP'!$B$11,'Turbine DWP calcs part 2'!$AD$9:$AG$59,'Turbine DWP calcs part 2'!$AH37,FALSE)*'Turbine DWP'!CB39</f>
        <v>0</v>
      </c>
      <c r="CZ37">
        <f>HLOOKUP('Turbine DWP'!$B$11,'Turbine DWP calcs part 2'!$AD$9:$AG$59,'Turbine DWP calcs part 2'!$AH37,FALSE)*'Turbine DWP'!CC39</f>
        <v>0</v>
      </c>
      <c r="DA37">
        <f>HLOOKUP('Turbine DWP'!$B$11,'Turbine DWP calcs part 2'!$AD$9:$AG$59,'Turbine DWP calcs part 2'!$AH37,FALSE)*'Turbine DWP'!CD39</f>
        <v>0</v>
      </c>
      <c r="DB37">
        <f>HLOOKUP('Turbine DWP'!$B$11,'Turbine DWP calcs part 2'!$AD$9:$AG$59,'Turbine DWP calcs part 2'!$AH37,FALSE)*'Turbine DWP'!CE39</f>
        <v>0</v>
      </c>
      <c r="DC37">
        <f>HLOOKUP('Turbine DWP'!$B$11,'Turbine DWP calcs part 2'!$AD$9:$AG$59,'Turbine DWP calcs part 2'!$AH37,FALSE)*'Turbine DWP'!CF39</f>
        <v>0</v>
      </c>
      <c r="DD37">
        <f>HLOOKUP('Turbine DWP'!$B$11,'Turbine DWP calcs part 2'!$AD$9:$AG$59,'Turbine DWP calcs part 2'!$AH37,FALSE)*'Turbine DWP'!CG39</f>
        <v>0</v>
      </c>
      <c r="DE37">
        <f>HLOOKUP('Turbine DWP'!$B$11,'Turbine DWP calcs part 2'!$AD$9:$AG$59,'Turbine DWP calcs part 2'!$AH37,FALSE)*'Turbine DWP'!CH39</f>
        <v>0</v>
      </c>
      <c r="DF37">
        <f>HLOOKUP('Turbine DWP'!$B$11,'Turbine DWP calcs part 2'!$AD$9:$AG$59,'Turbine DWP calcs part 2'!$AH37,FALSE)*'Turbine DWP'!CI39</f>
        <v>0</v>
      </c>
      <c r="DG37">
        <f>HLOOKUP('Turbine DWP'!$B$11,'Turbine DWP calcs part 2'!$AD$9:$AG$59,'Turbine DWP calcs part 2'!$AH37,FALSE)*'Turbine DWP'!CJ39</f>
        <v>0</v>
      </c>
      <c r="DH37">
        <f>HLOOKUP('Turbine DWP'!$B$11,'Turbine DWP calcs part 2'!$AD$9:$AG$59,'Turbine DWP calcs part 2'!$AH37,FALSE)*'Turbine DWP'!CK39</f>
        <v>0</v>
      </c>
      <c r="DI37">
        <f>HLOOKUP('Turbine DWP'!$B$11,'Turbine DWP calcs part 2'!$AD$9:$AG$59,'Turbine DWP calcs part 2'!$AH37,FALSE)*'Turbine DWP'!CL39</f>
        <v>0</v>
      </c>
      <c r="DJ37">
        <f>HLOOKUP('Turbine DWP'!$B$11,'Turbine DWP calcs part 2'!$AD$9:$AG$59,'Turbine DWP calcs part 2'!$AH37,FALSE)*'Turbine DWP'!CM39</f>
        <v>0</v>
      </c>
      <c r="DK37">
        <f>HLOOKUP('Turbine DWP'!$B$11,'Turbine DWP calcs part 2'!$AD$9:$AG$59,'Turbine DWP calcs part 2'!$AH37,FALSE)*'Turbine DWP'!CN39</f>
        <v>0</v>
      </c>
      <c r="DL37">
        <f>HLOOKUP('Turbine DWP'!$B$11,'Turbine DWP calcs part 2'!$AD$9:$AG$59,'Turbine DWP calcs part 2'!$AH37,FALSE)*'Turbine DWP'!CO39</f>
        <v>0</v>
      </c>
      <c r="DM37">
        <f>HLOOKUP('Turbine DWP'!$B$11,'Turbine DWP calcs part 2'!$AD$9:$AG$59,'Turbine DWP calcs part 2'!$AH37,FALSE)*'Turbine DWP'!CP39</f>
        <v>0</v>
      </c>
      <c r="DN37">
        <f>HLOOKUP('Turbine DWP'!$B$11,'Turbine DWP calcs part 2'!$AD$9:$AG$59,'Turbine DWP calcs part 2'!$AH37,FALSE)*'Turbine DWP'!CQ39</f>
        <v>0</v>
      </c>
      <c r="DO37">
        <f>HLOOKUP('Turbine DWP'!$B$11,'Turbine DWP calcs part 2'!$AD$9:$AG$59,'Turbine DWP calcs part 2'!$AH37,FALSE)*'Turbine DWP'!CR39</f>
        <v>0</v>
      </c>
      <c r="DP37">
        <f>HLOOKUP('Turbine DWP'!$B$11,'Turbine DWP calcs part 2'!$AD$9:$AG$59,'Turbine DWP calcs part 2'!$AH37,FALSE)*'Turbine DWP'!CS39</f>
        <v>0</v>
      </c>
      <c r="DQ37">
        <f>HLOOKUP('Turbine DWP'!$B$11,'Turbine DWP calcs part 2'!$AD$9:$AG$59,'Turbine DWP calcs part 2'!$AH37,FALSE)*'Turbine DWP'!CT39</f>
        <v>0</v>
      </c>
      <c r="DR37">
        <f>HLOOKUP('Turbine DWP'!$B$11,'Turbine DWP calcs part 2'!$AD$9:$AG$59,'Turbine DWP calcs part 2'!$AH37,FALSE)*'Turbine DWP'!CU39</f>
        <v>0</v>
      </c>
      <c r="DS37">
        <f>HLOOKUP('Turbine DWP'!$B$11,'Turbine DWP calcs part 2'!$AD$9:$AG$59,'Turbine DWP calcs part 2'!$AH37,FALSE)*'Turbine DWP'!CV39</f>
        <v>0</v>
      </c>
      <c r="DT37">
        <f>HLOOKUP('Turbine DWP'!$B$11,'Turbine DWP calcs part 2'!$AD$9:$AG$59,'Turbine DWP calcs part 2'!$AH37,FALSE)*'Turbine DWP'!CW39</f>
        <v>0</v>
      </c>
      <c r="DU37">
        <f>HLOOKUP('Turbine DWP'!$B$11,'Turbine DWP calcs part 2'!$AD$9:$AG$59,'Turbine DWP calcs part 2'!$AH37,FALSE)*'Turbine DWP'!CX39</f>
        <v>0</v>
      </c>
      <c r="DV37">
        <f>HLOOKUP('Turbine DWP'!$B$11,'Turbine DWP calcs part 2'!$AD$9:$AG$59,'Turbine DWP calcs part 2'!$AH37,FALSE)*'Turbine DWP'!CY39</f>
        <v>0</v>
      </c>
      <c r="DW37">
        <f>HLOOKUP('Turbine DWP'!$B$11,'Turbine DWP calcs part 2'!$AD$9:$AG$59,'Turbine DWP calcs part 2'!$AH37,FALSE)*'Turbine DWP'!CZ39</f>
        <v>0</v>
      </c>
      <c r="DX37">
        <f>HLOOKUP('Turbine DWP'!$B$11,'Turbine DWP calcs part 2'!$AD$9:$AG$59,'Turbine DWP calcs part 2'!$AH37,FALSE)*'Turbine DWP'!DA39</f>
        <v>0</v>
      </c>
      <c r="DY37">
        <f>HLOOKUP('Turbine DWP'!$B$11,'Turbine DWP calcs part 2'!$AD$9:$AG$59,'Turbine DWP calcs part 2'!$AH37,FALSE)*'Turbine DWP'!DB39</f>
        <v>0</v>
      </c>
      <c r="DZ37">
        <f>HLOOKUP('Turbine DWP'!$B$11,'Turbine DWP calcs part 2'!$AD$9:$AG$59,'Turbine DWP calcs part 2'!$AH37,FALSE)*'Turbine DWP'!DC39</f>
        <v>0</v>
      </c>
      <c r="EA37">
        <f>HLOOKUP('Turbine DWP'!$B$11,'Turbine DWP calcs part 2'!$AD$9:$AG$59,'Turbine DWP calcs part 2'!$AH37,FALSE)*'Turbine DWP'!DD39</f>
        <v>0</v>
      </c>
      <c r="EB37">
        <f>HLOOKUP('Turbine DWP'!$B$11,'Turbine DWP calcs part 2'!$AD$9:$AG$59,'Turbine DWP calcs part 2'!$AH37,FALSE)*'Turbine DWP'!DE39</f>
        <v>0</v>
      </c>
      <c r="EC37">
        <f>HLOOKUP('Turbine DWP'!$B$11,'Turbine DWP calcs part 2'!$AD$9:$AG$59,'Turbine DWP calcs part 2'!$AH37,FALSE)*'Turbine DWP'!DF39</f>
        <v>0</v>
      </c>
      <c r="ED37">
        <f>HLOOKUP('Turbine DWP'!$B$11,'Turbine DWP calcs part 2'!$AD$9:$AG$59,'Turbine DWP calcs part 2'!$AH37,FALSE)*'Turbine DWP'!DG39</f>
        <v>0</v>
      </c>
    </row>
    <row r="38" spans="1:134" x14ac:dyDescent="0.25">
      <c r="A38" s="2" t="s">
        <v>82</v>
      </c>
      <c r="B38" s="2">
        <f t="shared" si="17"/>
        <v>142.5</v>
      </c>
      <c r="C38">
        <f>'Turbine DWP'!E40</f>
        <v>0</v>
      </c>
      <c r="D38">
        <f>'Turbine DWP'!G40</f>
        <v>0</v>
      </c>
      <c r="E38">
        <f>'Turbine DWP'!H40</f>
        <v>0</v>
      </c>
      <c r="F38">
        <f>'Turbine DWP'!I40</f>
        <v>0</v>
      </c>
      <c r="G38">
        <f>'Turbine DWP'!J40</f>
        <v>0</v>
      </c>
      <c r="H38">
        <f t="shared" si="0"/>
        <v>0</v>
      </c>
      <c r="I38" s="3">
        <v>2.0548633000000002E-3</v>
      </c>
      <c r="J38">
        <f>'Turbine DWP calcs part 1'!O34</f>
        <v>0</v>
      </c>
      <c r="K38">
        <f>'Turbine DWP calcs part 1'!P34</f>
        <v>2.1374617613815095E-2</v>
      </c>
      <c r="L38">
        <f>'Turbine DWP calcs part 1'!Q34</f>
        <v>1.4991181657849073E-2</v>
      </c>
      <c r="M38">
        <f>'Turbine DWP calcs part 1'!R34</f>
        <v>2.054863264274065E-3</v>
      </c>
      <c r="N38">
        <f t="shared" si="11"/>
        <v>0</v>
      </c>
      <c r="O38">
        <f t="shared" si="18"/>
        <v>0</v>
      </c>
      <c r="P38">
        <f t="shared" si="19"/>
        <v>0</v>
      </c>
      <c r="Q38">
        <f t="shared" si="20"/>
        <v>0</v>
      </c>
      <c r="R38">
        <f t="shared" si="2"/>
        <v>0</v>
      </c>
      <c r="S38">
        <f t="shared" si="3"/>
        <v>0</v>
      </c>
      <c r="T38">
        <f t="shared" si="4"/>
        <v>0</v>
      </c>
      <c r="U38">
        <f t="shared" si="5"/>
        <v>0</v>
      </c>
      <c r="V38">
        <f t="shared" si="6"/>
        <v>0</v>
      </c>
      <c r="W38">
        <f t="shared" si="7"/>
        <v>0</v>
      </c>
      <c r="X38">
        <f t="shared" si="8"/>
        <v>0</v>
      </c>
      <c r="Y38">
        <f t="shared" si="9"/>
        <v>0</v>
      </c>
      <c r="Z38">
        <f t="shared" si="12"/>
        <v>0</v>
      </c>
      <c r="AA38">
        <f t="shared" si="21"/>
        <v>0</v>
      </c>
      <c r="AB38">
        <f t="shared" si="22"/>
        <v>0</v>
      </c>
      <c r="AC38">
        <f t="shared" si="23"/>
        <v>0</v>
      </c>
      <c r="AD38">
        <f t="shared" si="13"/>
        <v>0</v>
      </c>
      <c r="AE38">
        <f t="shared" si="14"/>
        <v>0</v>
      </c>
      <c r="AF38">
        <f t="shared" si="15"/>
        <v>0</v>
      </c>
      <c r="AG38">
        <f t="shared" si="16"/>
        <v>0</v>
      </c>
      <c r="AH38">
        <v>30</v>
      </c>
      <c r="AI38">
        <f>HLOOKUP('Turbine DWP'!$B$11,'Turbine DWP calcs part 2'!$AD$9:$AG$59,'Turbine DWP calcs part 2'!$AH38,FALSE)*'Turbine DWP'!L40</f>
        <v>0</v>
      </c>
      <c r="AJ38">
        <f>HLOOKUP('Turbine DWP'!$B$11,'Turbine DWP calcs part 2'!$AD$9:$AG$59,'Turbine DWP calcs part 2'!$AH38,FALSE)*'Turbine DWP'!M40</f>
        <v>0</v>
      </c>
      <c r="AK38">
        <f>HLOOKUP('Turbine DWP'!$B$11,'Turbine DWP calcs part 2'!$AD$9:$AG$59,'Turbine DWP calcs part 2'!$AH38,FALSE)*'Turbine DWP'!N40</f>
        <v>0</v>
      </c>
      <c r="AL38">
        <f>HLOOKUP('Turbine DWP'!$B$11,'Turbine DWP calcs part 2'!$AD$9:$AG$59,'Turbine DWP calcs part 2'!$AH38,FALSE)*'Turbine DWP'!O40</f>
        <v>0</v>
      </c>
      <c r="AM38">
        <f>HLOOKUP('Turbine DWP'!$B$11,'Turbine DWP calcs part 2'!$AD$9:$AG$59,'Turbine DWP calcs part 2'!$AH38,FALSE)*'Turbine DWP'!P40</f>
        <v>0</v>
      </c>
      <c r="AN38">
        <f>HLOOKUP('Turbine DWP'!$B$11,'Turbine DWP calcs part 2'!$AD$9:$AG$59,'Turbine DWP calcs part 2'!$AH38,FALSE)*'Turbine DWP'!Q40</f>
        <v>0</v>
      </c>
      <c r="AO38">
        <f>HLOOKUP('Turbine DWP'!$B$11,'Turbine DWP calcs part 2'!$AD$9:$AG$59,'Turbine DWP calcs part 2'!$AH38,FALSE)*'Turbine DWP'!R40</f>
        <v>0</v>
      </c>
      <c r="AP38">
        <f>HLOOKUP('Turbine DWP'!$B$11,'Turbine DWP calcs part 2'!$AD$9:$AG$59,'Turbine DWP calcs part 2'!$AH38,FALSE)*'Turbine DWP'!S40</f>
        <v>0</v>
      </c>
      <c r="AQ38">
        <f>HLOOKUP('Turbine DWP'!$B$11,'Turbine DWP calcs part 2'!$AD$9:$AG$59,'Turbine DWP calcs part 2'!$AH38,FALSE)*'Turbine DWP'!T40</f>
        <v>0</v>
      </c>
      <c r="AR38">
        <f>HLOOKUP('Turbine DWP'!$B$11,'Turbine DWP calcs part 2'!$AD$9:$AG$59,'Turbine DWP calcs part 2'!$AH38,FALSE)*'Turbine DWP'!U40</f>
        <v>0</v>
      </c>
      <c r="AS38">
        <f>HLOOKUP('Turbine DWP'!$B$11,'Turbine DWP calcs part 2'!$AD$9:$AG$59,'Turbine DWP calcs part 2'!$AH38,FALSE)*'Turbine DWP'!V40</f>
        <v>0</v>
      </c>
      <c r="AT38">
        <f>HLOOKUP('Turbine DWP'!$B$11,'Turbine DWP calcs part 2'!$AD$9:$AG$59,'Turbine DWP calcs part 2'!$AH38,FALSE)*'Turbine DWP'!W40</f>
        <v>0</v>
      </c>
      <c r="AU38">
        <f>HLOOKUP('Turbine DWP'!$B$11,'Turbine DWP calcs part 2'!$AD$9:$AG$59,'Turbine DWP calcs part 2'!$AH38,FALSE)*'Turbine DWP'!X40</f>
        <v>0</v>
      </c>
      <c r="AV38">
        <f>HLOOKUP('Turbine DWP'!$B$11,'Turbine DWP calcs part 2'!$AD$9:$AG$59,'Turbine DWP calcs part 2'!$AH38,FALSE)*'Turbine DWP'!Y40</f>
        <v>0</v>
      </c>
      <c r="AW38">
        <f>HLOOKUP('Turbine DWP'!$B$11,'Turbine DWP calcs part 2'!$AD$9:$AG$59,'Turbine DWP calcs part 2'!$AH38,FALSE)*'Turbine DWP'!Z40</f>
        <v>0</v>
      </c>
      <c r="AX38">
        <f>HLOOKUP('Turbine DWP'!$B$11,'Turbine DWP calcs part 2'!$AD$9:$AG$59,'Turbine DWP calcs part 2'!$AH38,FALSE)*'Turbine DWP'!AA40</f>
        <v>0</v>
      </c>
      <c r="AY38">
        <f>HLOOKUP('Turbine DWP'!$B$11,'Turbine DWP calcs part 2'!$AD$9:$AG$59,'Turbine DWP calcs part 2'!$AH38,FALSE)*'Turbine DWP'!AB40</f>
        <v>0</v>
      </c>
      <c r="AZ38">
        <f>HLOOKUP('Turbine DWP'!$B$11,'Turbine DWP calcs part 2'!$AD$9:$AG$59,'Turbine DWP calcs part 2'!$AH38,FALSE)*'Turbine DWP'!AC40</f>
        <v>0</v>
      </c>
      <c r="BA38">
        <f>HLOOKUP('Turbine DWP'!$B$11,'Turbine DWP calcs part 2'!$AD$9:$AG$59,'Turbine DWP calcs part 2'!$AH38,FALSE)*'Turbine DWP'!AD40</f>
        <v>0</v>
      </c>
      <c r="BB38">
        <f>HLOOKUP('Turbine DWP'!$B$11,'Turbine DWP calcs part 2'!$AD$9:$AG$59,'Turbine DWP calcs part 2'!$AH38,FALSE)*'Turbine DWP'!AE40</f>
        <v>0</v>
      </c>
      <c r="BC38">
        <f>HLOOKUP('Turbine DWP'!$B$11,'Turbine DWP calcs part 2'!$AD$9:$AG$59,'Turbine DWP calcs part 2'!$AH38,FALSE)*'Turbine DWP'!AF40</f>
        <v>0</v>
      </c>
      <c r="BD38">
        <f>HLOOKUP('Turbine DWP'!$B$11,'Turbine DWP calcs part 2'!$AD$9:$AG$59,'Turbine DWP calcs part 2'!$AH38,FALSE)*'Turbine DWP'!AG40</f>
        <v>0</v>
      </c>
      <c r="BE38">
        <f>HLOOKUP('Turbine DWP'!$B$11,'Turbine DWP calcs part 2'!$AD$9:$AG$59,'Turbine DWP calcs part 2'!$AH38,FALSE)*'Turbine DWP'!AH40</f>
        <v>0</v>
      </c>
      <c r="BF38">
        <f>HLOOKUP('Turbine DWP'!$B$11,'Turbine DWP calcs part 2'!$AD$9:$AG$59,'Turbine DWP calcs part 2'!$AH38,FALSE)*'Turbine DWP'!AI40</f>
        <v>0</v>
      </c>
      <c r="BG38">
        <f>HLOOKUP('Turbine DWP'!$B$11,'Turbine DWP calcs part 2'!$AD$9:$AG$59,'Turbine DWP calcs part 2'!$AH38,FALSE)*'Turbine DWP'!AJ40</f>
        <v>0</v>
      </c>
      <c r="BH38">
        <f>HLOOKUP('Turbine DWP'!$B$11,'Turbine DWP calcs part 2'!$AD$9:$AG$59,'Turbine DWP calcs part 2'!$AH38,FALSE)*'Turbine DWP'!AK40</f>
        <v>0</v>
      </c>
      <c r="BI38">
        <f>HLOOKUP('Turbine DWP'!$B$11,'Turbine DWP calcs part 2'!$AD$9:$AG$59,'Turbine DWP calcs part 2'!$AH38,FALSE)*'Turbine DWP'!AL40</f>
        <v>0</v>
      </c>
      <c r="BJ38">
        <f>HLOOKUP('Turbine DWP'!$B$11,'Turbine DWP calcs part 2'!$AD$9:$AG$59,'Turbine DWP calcs part 2'!$AH38,FALSE)*'Turbine DWP'!AM40</f>
        <v>0</v>
      </c>
      <c r="BK38">
        <f>HLOOKUP('Turbine DWP'!$B$11,'Turbine DWP calcs part 2'!$AD$9:$AG$59,'Turbine DWP calcs part 2'!$AH38,FALSE)*'Turbine DWP'!AN40</f>
        <v>0</v>
      </c>
      <c r="BL38">
        <f>HLOOKUP('Turbine DWP'!$B$11,'Turbine DWP calcs part 2'!$AD$9:$AG$59,'Turbine DWP calcs part 2'!$AH38,FALSE)*'Turbine DWP'!AO40</f>
        <v>0</v>
      </c>
      <c r="BM38">
        <f>HLOOKUP('Turbine DWP'!$B$11,'Turbine DWP calcs part 2'!$AD$9:$AG$59,'Turbine DWP calcs part 2'!$AH38,FALSE)*'Turbine DWP'!AP40</f>
        <v>0</v>
      </c>
      <c r="BN38">
        <f>HLOOKUP('Turbine DWP'!$B$11,'Turbine DWP calcs part 2'!$AD$9:$AG$59,'Turbine DWP calcs part 2'!$AH38,FALSE)*'Turbine DWP'!AQ40</f>
        <v>0</v>
      </c>
      <c r="BO38">
        <f>HLOOKUP('Turbine DWP'!$B$11,'Turbine DWP calcs part 2'!$AD$9:$AG$59,'Turbine DWP calcs part 2'!$AH38,FALSE)*'Turbine DWP'!AR40</f>
        <v>0</v>
      </c>
      <c r="BP38">
        <f>HLOOKUP('Turbine DWP'!$B$11,'Turbine DWP calcs part 2'!$AD$9:$AG$59,'Turbine DWP calcs part 2'!$AH38,FALSE)*'Turbine DWP'!AS40</f>
        <v>0</v>
      </c>
      <c r="BQ38">
        <f>HLOOKUP('Turbine DWP'!$B$11,'Turbine DWP calcs part 2'!$AD$9:$AG$59,'Turbine DWP calcs part 2'!$AH38,FALSE)*'Turbine DWP'!AT40</f>
        <v>0</v>
      </c>
      <c r="BR38">
        <f>HLOOKUP('Turbine DWP'!$B$11,'Turbine DWP calcs part 2'!$AD$9:$AG$59,'Turbine DWP calcs part 2'!$AH38,FALSE)*'Turbine DWP'!AU40</f>
        <v>0</v>
      </c>
      <c r="BS38">
        <f>HLOOKUP('Turbine DWP'!$B$11,'Turbine DWP calcs part 2'!$AD$9:$AG$59,'Turbine DWP calcs part 2'!$AH38,FALSE)*'Turbine DWP'!AV40</f>
        <v>0</v>
      </c>
      <c r="BT38">
        <f>HLOOKUP('Turbine DWP'!$B$11,'Turbine DWP calcs part 2'!$AD$9:$AG$59,'Turbine DWP calcs part 2'!$AH38,FALSE)*'Turbine DWP'!AW40</f>
        <v>0</v>
      </c>
      <c r="BU38">
        <f>HLOOKUP('Turbine DWP'!$B$11,'Turbine DWP calcs part 2'!$AD$9:$AG$59,'Turbine DWP calcs part 2'!$AH38,FALSE)*'Turbine DWP'!AX40</f>
        <v>0</v>
      </c>
      <c r="BV38">
        <f>HLOOKUP('Turbine DWP'!$B$11,'Turbine DWP calcs part 2'!$AD$9:$AG$59,'Turbine DWP calcs part 2'!$AH38,FALSE)*'Turbine DWP'!AY40</f>
        <v>0</v>
      </c>
      <c r="BW38">
        <f>HLOOKUP('Turbine DWP'!$B$11,'Turbine DWP calcs part 2'!$AD$9:$AG$59,'Turbine DWP calcs part 2'!$AH38,FALSE)*'Turbine DWP'!AZ40</f>
        <v>0</v>
      </c>
      <c r="BX38">
        <f>HLOOKUP('Turbine DWP'!$B$11,'Turbine DWP calcs part 2'!$AD$9:$AG$59,'Turbine DWP calcs part 2'!$AH38,FALSE)*'Turbine DWP'!BA40</f>
        <v>0</v>
      </c>
      <c r="BY38">
        <f>HLOOKUP('Turbine DWP'!$B$11,'Turbine DWP calcs part 2'!$AD$9:$AG$59,'Turbine DWP calcs part 2'!$AH38,FALSE)*'Turbine DWP'!BB40</f>
        <v>0</v>
      </c>
      <c r="BZ38">
        <f>HLOOKUP('Turbine DWP'!$B$11,'Turbine DWP calcs part 2'!$AD$9:$AG$59,'Turbine DWP calcs part 2'!$AH38,FALSE)*'Turbine DWP'!BC40</f>
        <v>0</v>
      </c>
      <c r="CA38">
        <f>HLOOKUP('Turbine DWP'!$B$11,'Turbine DWP calcs part 2'!$AD$9:$AG$59,'Turbine DWP calcs part 2'!$AH38,FALSE)*'Turbine DWP'!BD40</f>
        <v>0</v>
      </c>
      <c r="CB38">
        <f>HLOOKUP('Turbine DWP'!$B$11,'Turbine DWP calcs part 2'!$AD$9:$AG$59,'Turbine DWP calcs part 2'!$AH38,FALSE)*'Turbine DWP'!BE40</f>
        <v>0</v>
      </c>
      <c r="CC38">
        <f>HLOOKUP('Turbine DWP'!$B$11,'Turbine DWP calcs part 2'!$AD$9:$AG$59,'Turbine DWP calcs part 2'!$AH38,FALSE)*'Turbine DWP'!BF40</f>
        <v>0</v>
      </c>
      <c r="CD38">
        <f>HLOOKUP('Turbine DWP'!$B$11,'Turbine DWP calcs part 2'!$AD$9:$AG$59,'Turbine DWP calcs part 2'!$AH38,FALSE)*'Turbine DWP'!BG40</f>
        <v>0</v>
      </c>
      <c r="CE38">
        <f>HLOOKUP('Turbine DWP'!$B$11,'Turbine DWP calcs part 2'!$AD$9:$AG$59,'Turbine DWP calcs part 2'!$AH38,FALSE)*'Turbine DWP'!BH40</f>
        <v>0</v>
      </c>
      <c r="CF38">
        <f>HLOOKUP('Turbine DWP'!$B$11,'Turbine DWP calcs part 2'!$AD$9:$AG$59,'Turbine DWP calcs part 2'!$AH38,FALSE)*'Turbine DWP'!BI40</f>
        <v>0</v>
      </c>
      <c r="CG38">
        <f>HLOOKUP('Turbine DWP'!$B$11,'Turbine DWP calcs part 2'!$AD$9:$AG$59,'Turbine DWP calcs part 2'!$AH38,FALSE)*'Turbine DWP'!BJ40</f>
        <v>0</v>
      </c>
      <c r="CH38">
        <f>HLOOKUP('Turbine DWP'!$B$11,'Turbine DWP calcs part 2'!$AD$9:$AG$59,'Turbine DWP calcs part 2'!$AH38,FALSE)*'Turbine DWP'!BK40</f>
        <v>0</v>
      </c>
      <c r="CI38">
        <f>HLOOKUP('Turbine DWP'!$B$11,'Turbine DWP calcs part 2'!$AD$9:$AG$59,'Turbine DWP calcs part 2'!$AH38,FALSE)*'Turbine DWP'!BL40</f>
        <v>0</v>
      </c>
      <c r="CJ38">
        <f>HLOOKUP('Turbine DWP'!$B$11,'Turbine DWP calcs part 2'!$AD$9:$AG$59,'Turbine DWP calcs part 2'!$AH38,FALSE)*'Turbine DWP'!BM40</f>
        <v>0</v>
      </c>
      <c r="CK38">
        <f>HLOOKUP('Turbine DWP'!$B$11,'Turbine DWP calcs part 2'!$AD$9:$AG$59,'Turbine DWP calcs part 2'!$AH38,FALSE)*'Turbine DWP'!BN40</f>
        <v>0</v>
      </c>
      <c r="CL38">
        <f>HLOOKUP('Turbine DWP'!$B$11,'Turbine DWP calcs part 2'!$AD$9:$AG$59,'Turbine DWP calcs part 2'!$AH38,FALSE)*'Turbine DWP'!BO40</f>
        <v>0</v>
      </c>
      <c r="CM38">
        <f>HLOOKUP('Turbine DWP'!$B$11,'Turbine DWP calcs part 2'!$AD$9:$AG$59,'Turbine DWP calcs part 2'!$AH38,FALSE)*'Turbine DWP'!BP40</f>
        <v>0</v>
      </c>
      <c r="CN38">
        <f>HLOOKUP('Turbine DWP'!$B$11,'Turbine DWP calcs part 2'!$AD$9:$AG$59,'Turbine DWP calcs part 2'!$AH38,FALSE)*'Turbine DWP'!BQ40</f>
        <v>0</v>
      </c>
      <c r="CO38">
        <f>HLOOKUP('Turbine DWP'!$B$11,'Turbine DWP calcs part 2'!$AD$9:$AG$59,'Turbine DWP calcs part 2'!$AH38,FALSE)*'Turbine DWP'!BR40</f>
        <v>0</v>
      </c>
      <c r="CP38">
        <f>HLOOKUP('Turbine DWP'!$B$11,'Turbine DWP calcs part 2'!$AD$9:$AG$59,'Turbine DWP calcs part 2'!$AH38,FALSE)*'Turbine DWP'!BS40</f>
        <v>0</v>
      </c>
      <c r="CQ38">
        <f>HLOOKUP('Turbine DWP'!$B$11,'Turbine DWP calcs part 2'!$AD$9:$AG$59,'Turbine DWP calcs part 2'!$AH38,FALSE)*'Turbine DWP'!BT40</f>
        <v>0</v>
      </c>
      <c r="CR38">
        <f>HLOOKUP('Turbine DWP'!$B$11,'Turbine DWP calcs part 2'!$AD$9:$AG$59,'Turbine DWP calcs part 2'!$AH38,FALSE)*'Turbine DWP'!BU40</f>
        <v>0</v>
      </c>
      <c r="CS38">
        <f>HLOOKUP('Turbine DWP'!$B$11,'Turbine DWP calcs part 2'!$AD$9:$AG$59,'Turbine DWP calcs part 2'!$AH38,FALSE)*'Turbine DWP'!BV40</f>
        <v>0</v>
      </c>
      <c r="CT38">
        <f>HLOOKUP('Turbine DWP'!$B$11,'Turbine DWP calcs part 2'!$AD$9:$AG$59,'Turbine DWP calcs part 2'!$AH38,FALSE)*'Turbine DWP'!BW40</f>
        <v>0</v>
      </c>
      <c r="CU38">
        <f>HLOOKUP('Turbine DWP'!$B$11,'Turbine DWP calcs part 2'!$AD$9:$AG$59,'Turbine DWP calcs part 2'!$AH38,FALSE)*'Turbine DWP'!BX40</f>
        <v>0</v>
      </c>
      <c r="CV38">
        <f>HLOOKUP('Turbine DWP'!$B$11,'Turbine DWP calcs part 2'!$AD$9:$AG$59,'Turbine DWP calcs part 2'!$AH38,FALSE)*'Turbine DWP'!BY40</f>
        <v>0</v>
      </c>
      <c r="CW38">
        <f>HLOOKUP('Turbine DWP'!$B$11,'Turbine DWP calcs part 2'!$AD$9:$AG$59,'Turbine DWP calcs part 2'!$AH38,FALSE)*'Turbine DWP'!BZ40</f>
        <v>0</v>
      </c>
      <c r="CX38">
        <f>HLOOKUP('Turbine DWP'!$B$11,'Turbine DWP calcs part 2'!$AD$9:$AG$59,'Turbine DWP calcs part 2'!$AH38,FALSE)*'Turbine DWP'!CA40</f>
        <v>0</v>
      </c>
      <c r="CY38">
        <f>HLOOKUP('Turbine DWP'!$B$11,'Turbine DWP calcs part 2'!$AD$9:$AG$59,'Turbine DWP calcs part 2'!$AH38,FALSE)*'Turbine DWP'!CB40</f>
        <v>0</v>
      </c>
      <c r="CZ38">
        <f>HLOOKUP('Turbine DWP'!$B$11,'Turbine DWP calcs part 2'!$AD$9:$AG$59,'Turbine DWP calcs part 2'!$AH38,FALSE)*'Turbine DWP'!CC40</f>
        <v>0</v>
      </c>
      <c r="DA38">
        <f>HLOOKUP('Turbine DWP'!$B$11,'Turbine DWP calcs part 2'!$AD$9:$AG$59,'Turbine DWP calcs part 2'!$AH38,FALSE)*'Turbine DWP'!CD40</f>
        <v>0</v>
      </c>
      <c r="DB38">
        <f>HLOOKUP('Turbine DWP'!$B$11,'Turbine DWP calcs part 2'!$AD$9:$AG$59,'Turbine DWP calcs part 2'!$AH38,FALSE)*'Turbine DWP'!CE40</f>
        <v>0</v>
      </c>
      <c r="DC38">
        <f>HLOOKUP('Turbine DWP'!$B$11,'Turbine DWP calcs part 2'!$AD$9:$AG$59,'Turbine DWP calcs part 2'!$AH38,FALSE)*'Turbine DWP'!CF40</f>
        <v>0</v>
      </c>
      <c r="DD38">
        <f>HLOOKUP('Turbine DWP'!$B$11,'Turbine DWP calcs part 2'!$AD$9:$AG$59,'Turbine DWP calcs part 2'!$AH38,FALSE)*'Turbine DWP'!CG40</f>
        <v>0</v>
      </c>
      <c r="DE38">
        <f>HLOOKUP('Turbine DWP'!$B$11,'Turbine DWP calcs part 2'!$AD$9:$AG$59,'Turbine DWP calcs part 2'!$AH38,FALSE)*'Turbine DWP'!CH40</f>
        <v>0</v>
      </c>
      <c r="DF38">
        <f>HLOOKUP('Turbine DWP'!$B$11,'Turbine DWP calcs part 2'!$AD$9:$AG$59,'Turbine DWP calcs part 2'!$AH38,FALSE)*'Turbine DWP'!CI40</f>
        <v>0</v>
      </c>
      <c r="DG38">
        <f>HLOOKUP('Turbine DWP'!$B$11,'Turbine DWP calcs part 2'!$AD$9:$AG$59,'Turbine DWP calcs part 2'!$AH38,FALSE)*'Turbine DWP'!CJ40</f>
        <v>0</v>
      </c>
      <c r="DH38">
        <f>HLOOKUP('Turbine DWP'!$B$11,'Turbine DWP calcs part 2'!$AD$9:$AG$59,'Turbine DWP calcs part 2'!$AH38,FALSE)*'Turbine DWP'!CK40</f>
        <v>0</v>
      </c>
      <c r="DI38">
        <f>HLOOKUP('Turbine DWP'!$B$11,'Turbine DWP calcs part 2'!$AD$9:$AG$59,'Turbine DWP calcs part 2'!$AH38,FALSE)*'Turbine DWP'!CL40</f>
        <v>0</v>
      </c>
      <c r="DJ38">
        <f>HLOOKUP('Turbine DWP'!$B$11,'Turbine DWP calcs part 2'!$AD$9:$AG$59,'Turbine DWP calcs part 2'!$AH38,FALSE)*'Turbine DWP'!CM40</f>
        <v>0</v>
      </c>
      <c r="DK38">
        <f>HLOOKUP('Turbine DWP'!$B$11,'Turbine DWP calcs part 2'!$AD$9:$AG$59,'Turbine DWP calcs part 2'!$AH38,FALSE)*'Turbine DWP'!CN40</f>
        <v>0</v>
      </c>
      <c r="DL38">
        <f>HLOOKUP('Turbine DWP'!$B$11,'Turbine DWP calcs part 2'!$AD$9:$AG$59,'Turbine DWP calcs part 2'!$AH38,FALSE)*'Turbine DWP'!CO40</f>
        <v>0</v>
      </c>
      <c r="DM38">
        <f>HLOOKUP('Turbine DWP'!$B$11,'Turbine DWP calcs part 2'!$AD$9:$AG$59,'Turbine DWP calcs part 2'!$AH38,FALSE)*'Turbine DWP'!CP40</f>
        <v>0</v>
      </c>
      <c r="DN38">
        <f>HLOOKUP('Turbine DWP'!$B$11,'Turbine DWP calcs part 2'!$AD$9:$AG$59,'Turbine DWP calcs part 2'!$AH38,FALSE)*'Turbine DWP'!CQ40</f>
        <v>0</v>
      </c>
      <c r="DO38">
        <f>HLOOKUP('Turbine DWP'!$B$11,'Turbine DWP calcs part 2'!$AD$9:$AG$59,'Turbine DWP calcs part 2'!$AH38,FALSE)*'Turbine DWP'!CR40</f>
        <v>0</v>
      </c>
      <c r="DP38">
        <f>HLOOKUP('Turbine DWP'!$B$11,'Turbine DWP calcs part 2'!$AD$9:$AG$59,'Turbine DWP calcs part 2'!$AH38,FALSE)*'Turbine DWP'!CS40</f>
        <v>0</v>
      </c>
      <c r="DQ38">
        <f>HLOOKUP('Turbine DWP'!$B$11,'Turbine DWP calcs part 2'!$AD$9:$AG$59,'Turbine DWP calcs part 2'!$AH38,FALSE)*'Turbine DWP'!CT40</f>
        <v>0</v>
      </c>
      <c r="DR38">
        <f>HLOOKUP('Turbine DWP'!$B$11,'Turbine DWP calcs part 2'!$AD$9:$AG$59,'Turbine DWP calcs part 2'!$AH38,FALSE)*'Turbine DWP'!CU40</f>
        <v>0</v>
      </c>
      <c r="DS38">
        <f>HLOOKUP('Turbine DWP'!$B$11,'Turbine DWP calcs part 2'!$AD$9:$AG$59,'Turbine DWP calcs part 2'!$AH38,FALSE)*'Turbine DWP'!CV40</f>
        <v>0</v>
      </c>
      <c r="DT38">
        <f>HLOOKUP('Turbine DWP'!$B$11,'Turbine DWP calcs part 2'!$AD$9:$AG$59,'Turbine DWP calcs part 2'!$AH38,FALSE)*'Turbine DWP'!CW40</f>
        <v>0</v>
      </c>
      <c r="DU38">
        <f>HLOOKUP('Turbine DWP'!$B$11,'Turbine DWP calcs part 2'!$AD$9:$AG$59,'Turbine DWP calcs part 2'!$AH38,FALSE)*'Turbine DWP'!CX40</f>
        <v>0</v>
      </c>
      <c r="DV38">
        <f>HLOOKUP('Turbine DWP'!$B$11,'Turbine DWP calcs part 2'!$AD$9:$AG$59,'Turbine DWP calcs part 2'!$AH38,FALSE)*'Turbine DWP'!CY40</f>
        <v>0</v>
      </c>
      <c r="DW38">
        <f>HLOOKUP('Turbine DWP'!$B$11,'Turbine DWP calcs part 2'!$AD$9:$AG$59,'Turbine DWP calcs part 2'!$AH38,FALSE)*'Turbine DWP'!CZ40</f>
        <v>0</v>
      </c>
      <c r="DX38">
        <f>HLOOKUP('Turbine DWP'!$B$11,'Turbine DWP calcs part 2'!$AD$9:$AG$59,'Turbine DWP calcs part 2'!$AH38,FALSE)*'Turbine DWP'!DA40</f>
        <v>0</v>
      </c>
      <c r="DY38">
        <f>HLOOKUP('Turbine DWP'!$B$11,'Turbine DWP calcs part 2'!$AD$9:$AG$59,'Turbine DWP calcs part 2'!$AH38,FALSE)*'Turbine DWP'!DB40</f>
        <v>0</v>
      </c>
      <c r="DZ38">
        <f>HLOOKUP('Turbine DWP'!$B$11,'Turbine DWP calcs part 2'!$AD$9:$AG$59,'Turbine DWP calcs part 2'!$AH38,FALSE)*'Turbine DWP'!DC40</f>
        <v>0</v>
      </c>
      <c r="EA38">
        <f>HLOOKUP('Turbine DWP'!$B$11,'Turbine DWP calcs part 2'!$AD$9:$AG$59,'Turbine DWP calcs part 2'!$AH38,FALSE)*'Turbine DWP'!DD40</f>
        <v>0</v>
      </c>
      <c r="EB38">
        <f>HLOOKUP('Turbine DWP'!$B$11,'Turbine DWP calcs part 2'!$AD$9:$AG$59,'Turbine DWP calcs part 2'!$AH38,FALSE)*'Turbine DWP'!DE40</f>
        <v>0</v>
      </c>
      <c r="EC38">
        <f>HLOOKUP('Turbine DWP'!$B$11,'Turbine DWP calcs part 2'!$AD$9:$AG$59,'Turbine DWP calcs part 2'!$AH38,FALSE)*'Turbine DWP'!DF40</f>
        <v>0</v>
      </c>
      <c r="ED38">
        <f>HLOOKUP('Turbine DWP'!$B$11,'Turbine DWP calcs part 2'!$AD$9:$AG$59,'Turbine DWP calcs part 2'!$AH38,FALSE)*'Turbine DWP'!DG40</f>
        <v>0</v>
      </c>
    </row>
    <row r="39" spans="1:134" x14ac:dyDescent="0.25">
      <c r="A39" s="2" t="s">
        <v>81</v>
      </c>
      <c r="B39" s="2">
        <f t="shared" si="17"/>
        <v>147.5</v>
      </c>
      <c r="C39">
        <f>'Turbine DWP'!E41</f>
        <v>0</v>
      </c>
      <c r="D39">
        <f>'Turbine DWP'!G41</f>
        <v>0</v>
      </c>
      <c r="E39">
        <f>'Turbine DWP'!H41</f>
        <v>0</v>
      </c>
      <c r="F39">
        <f>'Turbine DWP'!I41</f>
        <v>0</v>
      </c>
      <c r="G39">
        <f>'Turbine DWP'!J41</f>
        <v>0</v>
      </c>
      <c r="H39">
        <f t="shared" si="0"/>
        <v>0</v>
      </c>
      <c r="I39" s="3">
        <v>1.7648165E-3</v>
      </c>
      <c r="J39">
        <f>'Turbine DWP calcs part 1'!O35</f>
        <v>0</v>
      </c>
      <c r="K39">
        <f>'Turbine DWP calcs part 1'!P35</f>
        <v>2.3447186618717919E-2</v>
      </c>
      <c r="L39">
        <f>'Turbine DWP calcs part 1'!Q35</f>
        <v>1.0059720998183974E-2</v>
      </c>
      <c r="M39">
        <f>'Turbine DWP calcs part 1'!R35</f>
        <v>1.7648165470599553E-3</v>
      </c>
      <c r="N39">
        <f t="shared" si="11"/>
        <v>0</v>
      </c>
      <c r="O39">
        <f t="shared" si="18"/>
        <v>0</v>
      </c>
      <c r="P39">
        <f t="shared" si="19"/>
        <v>0</v>
      </c>
      <c r="Q39">
        <f t="shared" si="20"/>
        <v>0</v>
      </c>
      <c r="R39">
        <f t="shared" si="2"/>
        <v>0</v>
      </c>
      <c r="S39">
        <f t="shared" si="3"/>
        <v>0</v>
      </c>
      <c r="T39">
        <f t="shared" si="4"/>
        <v>0</v>
      </c>
      <c r="U39">
        <f t="shared" si="5"/>
        <v>0</v>
      </c>
      <c r="V39">
        <f t="shared" si="6"/>
        <v>0</v>
      </c>
      <c r="W39">
        <f t="shared" si="7"/>
        <v>0</v>
      </c>
      <c r="X39">
        <f t="shared" si="8"/>
        <v>0</v>
      </c>
      <c r="Y39">
        <f t="shared" si="9"/>
        <v>0</v>
      </c>
      <c r="Z39">
        <f t="shared" si="12"/>
        <v>0</v>
      </c>
      <c r="AA39">
        <f t="shared" si="21"/>
        <v>0</v>
      </c>
      <c r="AB39">
        <f t="shared" si="22"/>
        <v>0</v>
      </c>
      <c r="AC39">
        <f t="shared" si="23"/>
        <v>0</v>
      </c>
      <c r="AD39">
        <f t="shared" si="13"/>
        <v>0</v>
      </c>
      <c r="AE39">
        <f t="shared" si="14"/>
        <v>0</v>
      </c>
      <c r="AF39">
        <f t="shared" si="15"/>
        <v>0</v>
      </c>
      <c r="AG39">
        <f t="shared" si="16"/>
        <v>0</v>
      </c>
      <c r="AH39">
        <v>31</v>
      </c>
      <c r="AI39">
        <f>HLOOKUP('Turbine DWP'!$B$11,'Turbine DWP calcs part 2'!$AD$9:$AG$59,'Turbine DWP calcs part 2'!$AH39,FALSE)*'Turbine DWP'!L41</f>
        <v>0</v>
      </c>
      <c r="AJ39">
        <f>HLOOKUP('Turbine DWP'!$B$11,'Turbine DWP calcs part 2'!$AD$9:$AG$59,'Turbine DWP calcs part 2'!$AH39,FALSE)*'Turbine DWP'!M41</f>
        <v>0</v>
      </c>
      <c r="AK39">
        <f>HLOOKUP('Turbine DWP'!$B$11,'Turbine DWP calcs part 2'!$AD$9:$AG$59,'Turbine DWP calcs part 2'!$AH39,FALSE)*'Turbine DWP'!N41</f>
        <v>0</v>
      </c>
      <c r="AL39">
        <f>HLOOKUP('Turbine DWP'!$B$11,'Turbine DWP calcs part 2'!$AD$9:$AG$59,'Turbine DWP calcs part 2'!$AH39,FALSE)*'Turbine DWP'!O41</f>
        <v>0</v>
      </c>
      <c r="AM39">
        <f>HLOOKUP('Turbine DWP'!$B$11,'Turbine DWP calcs part 2'!$AD$9:$AG$59,'Turbine DWP calcs part 2'!$AH39,FALSE)*'Turbine DWP'!P41</f>
        <v>0</v>
      </c>
      <c r="AN39">
        <f>HLOOKUP('Turbine DWP'!$B$11,'Turbine DWP calcs part 2'!$AD$9:$AG$59,'Turbine DWP calcs part 2'!$AH39,FALSE)*'Turbine DWP'!Q41</f>
        <v>0</v>
      </c>
      <c r="AO39">
        <f>HLOOKUP('Turbine DWP'!$B$11,'Turbine DWP calcs part 2'!$AD$9:$AG$59,'Turbine DWP calcs part 2'!$AH39,FALSE)*'Turbine DWP'!R41</f>
        <v>0</v>
      </c>
      <c r="AP39">
        <f>HLOOKUP('Turbine DWP'!$B$11,'Turbine DWP calcs part 2'!$AD$9:$AG$59,'Turbine DWP calcs part 2'!$AH39,FALSE)*'Turbine DWP'!S41</f>
        <v>0</v>
      </c>
      <c r="AQ39">
        <f>HLOOKUP('Turbine DWP'!$B$11,'Turbine DWP calcs part 2'!$AD$9:$AG$59,'Turbine DWP calcs part 2'!$AH39,FALSE)*'Turbine DWP'!T41</f>
        <v>0</v>
      </c>
      <c r="AR39">
        <f>HLOOKUP('Turbine DWP'!$B$11,'Turbine DWP calcs part 2'!$AD$9:$AG$59,'Turbine DWP calcs part 2'!$AH39,FALSE)*'Turbine DWP'!U41</f>
        <v>0</v>
      </c>
      <c r="AS39">
        <f>HLOOKUP('Turbine DWP'!$B$11,'Turbine DWP calcs part 2'!$AD$9:$AG$59,'Turbine DWP calcs part 2'!$AH39,FALSE)*'Turbine DWP'!V41</f>
        <v>0</v>
      </c>
      <c r="AT39">
        <f>HLOOKUP('Turbine DWP'!$B$11,'Turbine DWP calcs part 2'!$AD$9:$AG$59,'Turbine DWP calcs part 2'!$AH39,FALSE)*'Turbine DWP'!W41</f>
        <v>0</v>
      </c>
      <c r="AU39">
        <f>HLOOKUP('Turbine DWP'!$B$11,'Turbine DWP calcs part 2'!$AD$9:$AG$59,'Turbine DWP calcs part 2'!$AH39,FALSE)*'Turbine DWP'!X41</f>
        <v>0</v>
      </c>
      <c r="AV39">
        <f>HLOOKUP('Turbine DWP'!$B$11,'Turbine DWP calcs part 2'!$AD$9:$AG$59,'Turbine DWP calcs part 2'!$AH39,FALSE)*'Turbine DWP'!Y41</f>
        <v>0</v>
      </c>
      <c r="AW39">
        <f>HLOOKUP('Turbine DWP'!$B$11,'Turbine DWP calcs part 2'!$AD$9:$AG$59,'Turbine DWP calcs part 2'!$AH39,FALSE)*'Turbine DWP'!Z41</f>
        <v>0</v>
      </c>
      <c r="AX39">
        <f>HLOOKUP('Turbine DWP'!$B$11,'Turbine DWP calcs part 2'!$AD$9:$AG$59,'Turbine DWP calcs part 2'!$AH39,FALSE)*'Turbine DWP'!AA41</f>
        <v>0</v>
      </c>
      <c r="AY39">
        <f>HLOOKUP('Turbine DWP'!$B$11,'Turbine DWP calcs part 2'!$AD$9:$AG$59,'Turbine DWP calcs part 2'!$AH39,FALSE)*'Turbine DWP'!AB41</f>
        <v>0</v>
      </c>
      <c r="AZ39">
        <f>HLOOKUP('Turbine DWP'!$B$11,'Turbine DWP calcs part 2'!$AD$9:$AG$59,'Turbine DWP calcs part 2'!$AH39,FALSE)*'Turbine DWP'!AC41</f>
        <v>0</v>
      </c>
      <c r="BA39">
        <f>HLOOKUP('Turbine DWP'!$B$11,'Turbine DWP calcs part 2'!$AD$9:$AG$59,'Turbine DWP calcs part 2'!$AH39,FALSE)*'Turbine DWP'!AD41</f>
        <v>0</v>
      </c>
      <c r="BB39">
        <f>HLOOKUP('Turbine DWP'!$B$11,'Turbine DWP calcs part 2'!$AD$9:$AG$59,'Turbine DWP calcs part 2'!$AH39,FALSE)*'Turbine DWP'!AE41</f>
        <v>0</v>
      </c>
      <c r="BC39">
        <f>HLOOKUP('Turbine DWP'!$B$11,'Turbine DWP calcs part 2'!$AD$9:$AG$59,'Turbine DWP calcs part 2'!$AH39,FALSE)*'Turbine DWP'!AF41</f>
        <v>0</v>
      </c>
      <c r="BD39">
        <f>HLOOKUP('Turbine DWP'!$B$11,'Turbine DWP calcs part 2'!$AD$9:$AG$59,'Turbine DWP calcs part 2'!$AH39,FALSE)*'Turbine DWP'!AG41</f>
        <v>0</v>
      </c>
      <c r="BE39">
        <f>HLOOKUP('Turbine DWP'!$B$11,'Turbine DWP calcs part 2'!$AD$9:$AG$59,'Turbine DWP calcs part 2'!$AH39,FALSE)*'Turbine DWP'!AH41</f>
        <v>0</v>
      </c>
      <c r="BF39">
        <f>HLOOKUP('Turbine DWP'!$B$11,'Turbine DWP calcs part 2'!$AD$9:$AG$59,'Turbine DWP calcs part 2'!$AH39,FALSE)*'Turbine DWP'!AI41</f>
        <v>0</v>
      </c>
      <c r="BG39">
        <f>HLOOKUP('Turbine DWP'!$B$11,'Turbine DWP calcs part 2'!$AD$9:$AG$59,'Turbine DWP calcs part 2'!$AH39,FALSE)*'Turbine DWP'!AJ41</f>
        <v>0</v>
      </c>
      <c r="BH39">
        <f>HLOOKUP('Turbine DWP'!$B$11,'Turbine DWP calcs part 2'!$AD$9:$AG$59,'Turbine DWP calcs part 2'!$AH39,FALSE)*'Turbine DWP'!AK41</f>
        <v>0</v>
      </c>
      <c r="BI39">
        <f>HLOOKUP('Turbine DWP'!$B$11,'Turbine DWP calcs part 2'!$AD$9:$AG$59,'Turbine DWP calcs part 2'!$AH39,FALSE)*'Turbine DWP'!AL41</f>
        <v>0</v>
      </c>
      <c r="BJ39">
        <f>HLOOKUP('Turbine DWP'!$B$11,'Turbine DWP calcs part 2'!$AD$9:$AG$59,'Turbine DWP calcs part 2'!$AH39,FALSE)*'Turbine DWP'!AM41</f>
        <v>0</v>
      </c>
      <c r="BK39">
        <f>HLOOKUP('Turbine DWP'!$B$11,'Turbine DWP calcs part 2'!$AD$9:$AG$59,'Turbine DWP calcs part 2'!$AH39,FALSE)*'Turbine DWP'!AN41</f>
        <v>0</v>
      </c>
      <c r="BL39">
        <f>HLOOKUP('Turbine DWP'!$B$11,'Turbine DWP calcs part 2'!$AD$9:$AG$59,'Turbine DWP calcs part 2'!$AH39,FALSE)*'Turbine DWP'!AO41</f>
        <v>0</v>
      </c>
      <c r="BM39">
        <f>HLOOKUP('Turbine DWP'!$B$11,'Turbine DWP calcs part 2'!$AD$9:$AG$59,'Turbine DWP calcs part 2'!$AH39,FALSE)*'Turbine DWP'!AP41</f>
        <v>0</v>
      </c>
      <c r="BN39">
        <f>HLOOKUP('Turbine DWP'!$B$11,'Turbine DWP calcs part 2'!$AD$9:$AG$59,'Turbine DWP calcs part 2'!$AH39,FALSE)*'Turbine DWP'!AQ41</f>
        <v>0</v>
      </c>
      <c r="BO39">
        <f>HLOOKUP('Turbine DWP'!$B$11,'Turbine DWP calcs part 2'!$AD$9:$AG$59,'Turbine DWP calcs part 2'!$AH39,FALSE)*'Turbine DWP'!AR41</f>
        <v>0</v>
      </c>
      <c r="BP39">
        <f>HLOOKUP('Turbine DWP'!$B$11,'Turbine DWP calcs part 2'!$AD$9:$AG$59,'Turbine DWP calcs part 2'!$AH39,FALSE)*'Turbine DWP'!AS41</f>
        <v>0</v>
      </c>
      <c r="BQ39">
        <f>HLOOKUP('Turbine DWP'!$B$11,'Turbine DWP calcs part 2'!$AD$9:$AG$59,'Turbine DWP calcs part 2'!$AH39,FALSE)*'Turbine DWP'!AT41</f>
        <v>0</v>
      </c>
      <c r="BR39">
        <f>HLOOKUP('Turbine DWP'!$B$11,'Turbine DWP calcs part 2'!$AD$9:$AG$59,'Turbine DWP calcs part 2'!$AH39,FALSE)*'Turbine DWP'!AU41</f>
        <v>0</v>
      </c>
      <c r="BS39">
        <f>HLOOKUP('Turbine DWP'!$B$11,'Turbine DWP calcs part 2'!$AD$9:$AG$59,'Turbine DWP calcs part 2'!$AH39,FALSE)*'Turbine DWP'!AV41</f>
        <v>0</v>
      </c>
      <c r="BT39">
        <f>HLOOKUP('Turbine DWP'!$B$11,'Turbine DWP calcs part 2'!$AD$9:$AG$59,'Turbine DWP calcs part 2'!$AH39,FALSE)*'Turbine DWP'!AW41</f>
        <v>0</v>
      </c>
      <c r="BU39">
        <f>HLOOKUP('Turbine DWP'!$B$11,'Turbine DWP calcs part 2'!$AD$9:$AG$59,'Turbine DWP calcs part 2'!$AH39,FALSE)*'Turbine DWP'!AX41</f>
        <v>0</v>
      </c>
      <c r="BV39">
        <f>HLOOKUP('Turbine DWP'!$B$11,'Turbine DWP calcs part 2'!$AD$9:$AG$59,'Turbine DWP calcs part 2'!$AH39,FALSE)*'Turbine DWP'!AY41</f>
        <v>0</v>
      </c>
      <c r="BW39">
        <f>HLOOKUP('Turbine DWP'!$B$11,'Turbine DWP calcs part 2'!$AD$9:$AG$59,'Turbine DWP calcs part 2'!$AH39,FALSE)*'Turbine DWP'!AZ41</f>
        <v>0</v>
      </c>
      <c r="BX39">
        <f>HLOOKUP('Turbine DWP'!$B$11,'Turbine DWP calcs part 2'!$AD$9:$AG$59,'Turbine DWP calcs part 2'!$AH39,FALSE)*'Turbine DWP'!BA41</f>
        <v>0</v>
      </c>
      <c r="BY39">
        <f>HLOOKUP('Turbine DWP'!$B$11,'Turbine DWP calcs part 2'!$AD$9:$AG$59,'Turbine DWP calcs part 2'!$AH39,FALSE)*'Turbine DWP'!BB41</f>
        <v>0</v>
      </c>
      <c r="BZ39">
        <f>HLOOKUP('Turbine DWP'!$B$11,'Turbine DWP calcs part 2'!$AD$9:$AG$59,'Turbine DWP calcs part 2'!$AH39,FALSE)*'Turbine DWP'!BC41</f>
        <v>0</v>
      </c>
      <c r="CA39">
        <f>HLOOKUP('Turbine DWP'!$B$11,'Turbine DWP calcs part 2'!$AD$9:$AG$59,'Turbine DWP calcs part 2'!$AH39,FALSE)*'Turbine DWP'!BD41</f>
        <v>0</v>
      </c>
      <c r="CB39">
        <f>HLOOKUP('Turbine DWP'!$B$11,'Turbine DWP calcs part 2'!$AD$9:$AG$59,'Turbine DWP calcs part 2'!$AH39,FALSE)*'Turbine DWP'!BE41</f>
        <v>0</v>
      </c>
      <c r="CC39">
        <f>HLOOKUP('Turbine DWP'!$B$11,'Turbine DWP calcs part 2'!$AD$9:$AG$59,'Turbine DWP calcs part 2'!$AH39,FALSE)*'Turbine DWP'!BF41</f>
        <v>0</v>
      </c>
      <c r="CD39">
        <f>HLOOKUP('Turbine DWP'!$B$11,'Turbine DWP calcs part 2'!$AD$9:$AG$59,'Turbine DWP calcs part 2'!$AH39,FALSE)*'Turbine DWP'!BG41</f>
        <v>0</v>
      </c>
      <c r="CE39">
        <f>HLOOKUP('Turbine DWP'!$B$11,'Turbine DWP calcs part 2'!$AD$9:$AG$59,'Turbine DWP calcs part 2'!$AH39,FALSE)*'Turbine DWP'!BH41</f>
        <v>0</v>
      </c>
      <c r="CF39">
        <f>HLOOKUP('Turbine DWP'!$B$11,'Turbine DWP calcs part 2'!$AD$9:$AG$59,'Turbine DWP calcs part 2'!$AH39,FALSE)*'Turbine DWP'!BI41</f>
        <v>0</v>
      </c>
      <c r="CG39">
        <f>HLOOKUP('Turbine DWP'!$B$11,'Turbine DWP calcs part 2'!$AD$9:$AG$59,'Turbine DWP calcs part 2'!$AH39,FALSE)*'Turbine DWP'!BJ41</f>
        <v>0</v>
      </c>
      <c r="CH39">
        <f>HLOOKUP('Turbine DWP'!$B$11,'Turbine DWP calcs part 2'!$AD$9:$AG$59,'Turbine DWP calcs part 2'!$AH39,FALSE)*'Turbine DWP'!BK41</f>
        <v>0</v>
      </c>
      <c r="CI39">
        <f>HLOOKUP('Turbine DWP'!$B$11,'Turbine DWP calcs part 2'!$AD$9:$AG$59,'Turbine DWP calcs part 2'!$AH39,FALSE)*'Turbine DWP'!BL41</f>
        <v>0</v>
      </c>
      <c r="CJ39">
        <f>HLOOKUP('Turbine DWP'!$B$11,'Turbine DWP calcs part 2'!$AD$9:$AG$59,'Turbine DWP calcs part 2'!$AH39,FALSE)*'Turbine DWP'!BM41</f>
        <v>0</v>
      </c>
      <c r="CK39">
        <f>HLOOKUP('Turbine DWP'!$B$11,'Turbine DWP calcs part 2'!$AD$9:$AG$59,'Turbine DWP calcs part 2'!$AH39,FALSE)*'Turbine DWP'!BN41</f>
        <v>0</v>
      </c>
      <c r="CL39">
        <f>HLOOKUP('Turbine DWP'!$B$11,'Turbine DWP calcs part 2'!$AD$9:$AG$59,'Turbine DWP calcs part 2'!$AH39,FALSE)*'Turbine DWP'!BO41</f>
        <v>0</v>
      </c>
      <c r="CM39">
        <f>HLOOKUP('Turbine DWP'!$B$11,'Turbine DWP calcs part 2'!$AD$9:$AG$59,'Turbine DWP calcs part 2'!$AH39,FALSE)*'Turbine DWP'!BP41</f>
        <v>0</v>
      </c>
      <c r="CN39">
        <f>HLOOKUP('Turbine DWP'!$B$11,'Turbine DWP calcs part 2'!$AD$9:$AG$59,'Turbine DWP calcs part 2'!$AH39,FALSE)*'Turbine DWP'!BQ41</f>
        <v>0</v>
      </c>
      <c r="CO39">
        <f>HLOOKUP('Turbine DWP'!$B$11,'Turbine DWP calcs part 2'!$AD$9:$AG$59,'Turbine DWP calcs part 2'!$AH39,FALSE)*'Turbine DWP'!BR41</f>
        <v>0</v>
      </c>
      <c r="CP39">
        <f>HLOOKUP('Turbine DWP'!$B$11,'Turbine DWP calcs part 2'!$AD$9:$AG$59,'Turbine DWP calcs part 2'!$AH39,FALSE)*'Turbine DWP'!BS41</f>
        <v>0</v>
      </c>
      <c r="CQ39">
        <f>HLOOKUP('Turbine DWP'!$B$11,'Turbine DWP calcs part 2'!$AD$9:$AG$59,'Turbine DWP calcs part 2'!$AH39,FALSE)*'Turbine DWP'!BT41</f>
        <v>0</v>
      </c>
      <c r="CR39">
        <f>HLOOKUP('Turbine DWP'!$B$11,'Turbine DWP calcs part 2'!$AD$9:$AG$59,'Turbine DWP calcs part 2'!$AH39,FALSE)*'Turbine DWP'!BU41</f>
        <v>0</v>
      </c>
      <c r="CS39">
        <f>HLOOKUP('Turbine DWP'!$B$11,'Turbine DWP calcs part 2'!$AD$9:$AG$59,'Turbine DWP calcs part 2'!$AH39,FALSE)*'Turbine DWP'!BV41</f>
        <v>0</v>
      </c>
      <c r="CT39">
        <f>HLOOKUP('Turbine DWP'!$B$11,'Turbine DWP calcs part 2'!$AD$9:$AG$59,'Turbine DWP calcs part 2'!$AH39,FALSE)*'Turbine DWP'!BW41</f>
        <v>0</v>
      </c>
      <c r="CU39">
        <f>HLOOKUP('Turbine DWP'!$B$11,'Turbine DWP calcs part 2'!$AD$9:$AG$59,'Turbine DWP calcs part 2'!$AH39,FALSE)*'Turbine DWP'!BX41</f>
        <v>0</v>
      </c>
      <c r="CV39">
        <f>HLOOKUP('Turbine DWP'!$B$11,'Turbine DWP calcs part 2'!$AD$9:$AG$59,'Turbine DWP calcs part 2'!$AH39,FALSE)*'Turbine DWP'!BY41</f>
        <v>0</v>
      </c>
      <c r="CW39">
        <f>HLOOKUP('Turbine DWP'!$B$11,'Turbine DWP calcs part 2'!$AD$9:$AG$59,'Turbine DWP calcs part 2'!$AH39,FALSE)*'Turbine DWP'!BZ41</f>
        <v>0</v>
      </c>
      <c r="CX39">
        <f>HLOOKUP('Turbine DWP'!$B$11,'Turbine DWP calcs part 2'!$AD$9:$AG$59,'Turbine DWP calcs part 2'!$AH39,FALSE)*'Turbine DWP'!CA41</f>
        <v>0</v>
      </c>
      <c r="CY39">
        <f>HLOOKUP('Turbine DWP'!$B$11,'Turbine DWP calcs part 2'!$AD$9:$AG$59,'Turbine DWP calcs part 2'!$AH39,FALSE)*'Turbine DWP'!CB41</f>
        <v>0</v>
      </c>
      <c r="CZ39">
        <f>HLOOKUP('Turbine DWP'!$B$11,'Turbine DWP calcs part 2'!$AD$9:$AG$59,'Turbine DWP calcs part 2'!$AH39,FALSE)*'Turbine DWP'!CC41</f>
        <v>0</v>
      </c>
      <c r="DA39">
        <f>HLOOKUP('Turbine DWP'!$B$11,'Turbine DWP calcs part 2'!$AD$9:$AG$59,'Turbine DWP calcs part 2'!$AH39,FALSE)*'Turbine DWP'!CD41</f>
        <v>0</v>
      </c>
      <c r="DB39">
        <f>HLOOKUP('Turbine DWP'!$B$11,'Turbine DWP calcs part 2'!$AD$9:$AG$59,'Turbine DWP calcs part 2'!$AH39,FALSE)*'Turbine DWP'!CE41</f>
        <v>0</v>
      </c>
      <c r="DC39">
        <f>HLOOKUP('Turbine DWP'!$B$11,'Turbine DWP calcs part 2'!$AD$9:$AG$59,'Turbine DWP calcs part 2'!$AH39,FALSE)*'Turbine DWP'!CF41</f>
        <v>0</v>
      </c>
      <c r="DD39">
        <f>HLOOKUP('Turbine DWP'!$B$11,'Turbine DWP calcs part 2'!$AD$9:$AG$59,'Turbine DWP calcs part 2'!$AH39,FALSE)*'Turbine DWP'!CG41</f>
        <v>0</v>
      </c>
      <c r="DE39">
        <f>HLOOKUP('Turbine DWP'!$B$11,'Turbine DWP calcs part 2'!$AD$9:$AG$59,'Turbine DWP calcs part 2'!$AH39,FALSE)*'Turbine DWP'!CH41</f>
        <v>0</v>
      </c>
      <c r="DF39">
        <f>HLOOKUP('Turbine DWP'!$B$11,'Turbine DWP calcs part 2'!$AD$9:$AG$59,'Turbine DWP calcs part 2'!$AH39,FALSE)*'Turbine DWP'!CI41</f>
        <v>0</v>
      </c>
      <c r="DG39">
        <f>HLOOKUP('Turbine DWP'!$B$11,'Turbine DWP calcs part 2'!$AD$9:$AG$59,'Turbine DWP calcs part 2'!$AH39,FALSE)*'Turbine DWP'!CJ41</f>
        <v>0</v>
      </c>
      <c r="DH39">
        <f>HLOOKUP('Turbine DWP'!$B$11,'Turbine DWP calcs part 2'!$AD$9:$AG$59,'Turbine DWP calcs part 2'!$AH39,FALSE)*'Turbine DWP'!CK41</f>
        <v>0</v>
      </c>
      <c r="DI39">
        <f>HLOOKUP('Turbine DWP'!$B$11,'Turbine DWP calcs part 2'!$AD$9:$AG$59,'Turbine DWP calcs part 2'!$AH39,FALSE)*'Turbine DWP'!CL41</f>
        <v>0</v>
      </c>
      <c r="DJ39">
        <f>HLOOKUP('Turbine DWP'!$B$11,'Turbine DWP calcs part 2'!$AD$9:$AG$59,'Turbine DWP calcs part 2'!$AH39,FALSE)*'Turbine DWP'!CM41</f>
        <v>0</v>
      </c>
      <c r="DK39">
        <f>HLOOKUP('Turbine DWP'!$B$11,'Turbine DWP calcs part 2'!$AD$9:$AG$59,'Turbine DWP calcs part 2'!$AH39,FALSE)*'Turbine DWP'!CN41</f>
        <v>0</v>
      </c>
      <c r="DL39">
        <f>HLOOKUP('Turbine DWP'!$B$11,'Turbine DWP calcs part 2'!$AD$9:$AG$59,'Turbine DWP calcs part 2'!$AH39,FALSE)*'Turbine DWP'!CO41</f>
        <v>0</v>
      </c>
      <c r="DM39">
        <f>HLOOKUP('Turbine DWP'!$B$11,'Turbine DWP calcs part 2'!$AD$9:$AG$59,'Turbine DWP calcs part 2'!$AH39,FALSE)*'Turbine DWP'!CP41</f>
        <v>0</v>
      </c>
      <c r="DN39">
        <f>HLOOKUP('Turbine DWP'!$B$11,'Turbine DWP calcs part 2'!$AD$9:$AG$59,'Turbine DWP calcs part 2'!$AH39,FALSE)*'Turbine DWP'!CQ41</f>
        <v>0</v>
      </c>
      <c r="DO39">
        <f>HLOOKUP('Turbine DWP'!$B$11,'Turbine DWP calcs part 2'!$AD$9:$AG$59,'Turbine DWP calcs part 2'!$AH39,FALSE)*'Turbine DWP'!CR41</f>
        <v>0</v>
      </c>
      <c r="DP39">
        <f>HLOOKUP('Turbine DWP'!$B$11,'Turbine DWP calcs part 2'!$AD$9:$AG$59,'Turbine DWP calcs part 2'!$AH39,FALSE)*'Turbine DWP'!CS41</f>
        <v>0</v>
      </c>
      <c r="DQ39">
        <f>HLOOKUP('Turbine DWP'!$B$11,'Turbine DWP calcs part 2'!$AD$9:$AG$59,'Turbine DWP calcs part 2'!$AH39,FALSE)*'Turbine DWP'!CT41</f>
        <v>0</v>
      </c>
      <c r="DR39">
        <f>HLOOKUP('Turbine DWP'!$B$11,'Turbine DWP calcs part 2'!$AD$9:$AG$59,'Turbine DWP calcs part 2'!$AH39,FALSE)*'Turbine DWP'!CU41</f>
        <v>0</v>
      </c>
      <c r="DS39">
        <f>HLOOKUP('Turbine DWP'!$B$11,'Turbine DWP calcs part 2'!$AD$9:$AG$59,'Turbine DWP calcs part 2'!$AH39,FALSE)*'Turbine DWP'!CV41</f>
        <v>0</v>
      </c>
      <c r="DT39">
        <f>HLOOKUP('Turbine DWP'!$B$11,'Turbine DWP calcs part 2'!$AD$9:$AG$59,'Turbine DWP calcs part 2'!$AH39,FALSE)*'Turbine DWP'!CW41</f>
        <v>0</v>
      </c>
      <c r="DU39">
        <f>HLOOKUP('Turbine DWP'!$B$11,'Turbine DWP calcs part 2'!$AD$9:$AG$59,'Turbine DWP calcs part 2'!$AH39,FALSE)*'Turbine DWP'!CX41</f>
        <v>0</v>
      </c>
      <c r="DV39">
        <f>HLOOKUP('Turbine DWP'!$B$11,'Turbine DWP calcs part 2'!$AD$9:$AG$59,'Turbine DWP calcs part 2'!$AH39,FALSE)*'Turbine DWP'!CY41</f>
        <v>0</v>
      </c>
      <c r="DW39">
        <f>HLOOKUP('Turbine DWP'!$B$11,'Turbine DWP calcs part 2'!$AD$9:$AG$59,'Turbine DWP calcs part 2'!$AH39,FALSE)*'Turbine DWP'!CZ41</f>
        <v>0</v>
      </c>
      <c r="DX39">
        <f>HLOOKUP('Turbine DWP'!$B$11,'Turbine DWP calcs part 2'!$AD$9:$AG$59,'Turbine DWP calcs part 2'!$AH39,FALSE)*'Turbine DWP'!DA41</f>
        <v>0</v>
      </c>
      <c r="DY39">
        <f>HLOOKUP('Turbine DWP'!$B$11,'Turbine DWP calcs part 2'!$AD$9:$AG$59,'Turbine DWP calcs part 2'!$AH39,FALSE)*'Turbine DWP'!DB41</f>
        <v>0</v>
      </c>
      <c r="DZ39">
        <f>HLOOKUP('Turbine DWP'!$B$11,'Turbine DWP calcs part 2'!$AD$9:$AG$59,'Turbine DWP calcs part 2'!$AH39,FALSE)*'Turbine DWP'!DC41</f>
        <v>0</v>
      </c>
      <c r="EA39">
        <f>HLOOKUP('Turbine DWP'!$B$11,'Turbine DWP calcs part 2'!$AD$9:$AG$59,'Turbine DWP calcs part 2'!$AH39,FALSE)*'Turbine DWP'!DD41</f>
        <v>0</v>
      </c>
      <c r="EB39">
        <f>HLOOKUP('Turbine DWP'!$B$11,'Turbine DWP calcs part 2'!$AD$9:$AG$59,'Turbine DWP calcs part 2'!$AH39,FALSE)*'Turbine DWP'!DE41</f>
        <v>0</v>
      </c>
      <c r="EC39">
        <f>HLOOKUP('Turbine DWP'!$B$11,'Turbine DWP calcs part 2'!$AD$9:$AG$59,'Turbine DWP calcs part 2'!$AH39,FALSE)*'Turbine DWP'!DF41</f>
        <v>0</v>
      </c>
      <c r="ED39">
        <f>HLOOKUP('Turbine DWP'!$B$11,'Turbine DWP calcs part 2'!$AD$9:$AG$59,'Turbine DWP calcs part 2'!$AH39,FALSE)*'Turbine DWP'!DG41</f>
        <v>0</v>
      </c>
    </row>
    <row r="40" spans="1:134" x14ac:dyDescent="0.25">
      <c r="A40" s="2" t="s">
        <v>80</v>
      </c>
      <c r="B40" s="2">
        <f t="shared" si="17"/>
        <v>152.5</v>
      </c>
      <c r="C40">
        <f>'Turbine DWP'!E42</f>
        <v>0</v>
      </c>
      <c r="D40">
        <f>'Turbine DWP'!G42</f>
        <v>0</v>
      </c>
      <c r="E40">
        <f>'Turbine DWP'!H42</f>
        <v>0</v>
      </c>
      <c r="F40">
        <f>'Turbine DWP'!I42</f>
        <v>0</v>
      </c>
      <c r="G40">
        <f>'Turbine DWP'!J42</f>
        <v>0</v>
      </c>
      <c r="H40">
        <f t="shared" si="0"/>
        <v>0</v>
      </c>
      <c r="I40" s="3">
        <v>1.5227916000000001E-3</v>
      </c>
      <c r="J40">
        <f>'Turbine DWP calcs part 1'!O36</f>
        <v>0</v>
      </c>
      <c r="K40">
        <f>'Turbine DWP calcs part 1'!P36</f>
        <v>2.4494700712049067E-2</v>
      </c>
      <c r="L40">
        <f>'Turbine DWP calcs part 1'!Q36</f>
        <v>0</v>
      </c>
      <c r="M40">
        <f>'Turbine DWP calcs part 1'!R36</f>
        <v>1.5227916299419553E-3</v>
      </c>
      <c r="N40">
        <f t="shared" si="11"/>
        <v>0</v>
      </c>
      <c r="O40">
        <f t="shared" si="18"/>
        <v>0</v>
      </c>
      <c r="P40">
        <f t="shared" si="19"/>
        <v>0</v>
      </c>
      <c r="Q40">
        <f t="shared" si="20"/>
        <v>0</v>
      </c>
      <c r="R40">
        <f t="shared" si="2"/>
        <v>0</v>
      </c>
      <c r="S40">
        <f t="shared" si="3"/>
        <v>0</v>
      </c>
      <c r="T40">
        <f t="shared" si="4"/>
        <v>0</v>
      </c>
      <c r="U40">
        <f t="shared" si="5"/>
        <v>0</v>
      </c>
      <c r="V40">
        <f t="shared" si="6"/>
        <v>0</v>
      </c>
      <c r="W40">
        <f t="shared" si="7"/>
        <v>0</v>
      </c>
      <c r="X40">
        <f t="shared" si="8"/>
        <v>0</v>
      </c>
      <c r="Y40">
        <f t="shared" si="9"/>
        <v>0</v>
      </c>
      <c r="Z40">
        <f t="shared" si="12"/>
        <v>0</v>
      </c>
      <c r="AA40">
        <f t="shared" si="21"/>
        <v>0</v>
      </c>
      <c r="AB40">
        <f t="shared" si="22"/>
        <v>0</v>
      </c>
      <c r="AC40">
        <f t="shared" si="23"/>
        <v>0</v>
      </c>
      <c r="AD40">
        <f t="shared" si="13"/>
        <v>0</v>
      </c>
      <c r="AE40">
        <f t="shared" si="14"/>
        <v>0</v>
      </c>
      <c r="AF40">
        <f t="shared" si="15"/>
        <v>0</v>
      </c>
      <c r="AG40">
        <f t="shared" si="16"/>
        <v>0</v>
      </c>
      <c r="AH40">
        <v>32</v>
      </c>
      <c r="AI40">
        <f>HLOOKUP('Turbine DWP'!$B$11,'Turbine DWP calcs part 2'!$AD$9:$AG$59,'Turbine DWP calcs part 2'!$AH40,FALSE)*'Turbine DWP'!L42</f>
        <v>0</v>
      </c>
      <c r="AJ40">
        <f>HLOOKUP('Turbine DWP'!$B$11,'Turbine DWP calcs part 2'!$AD$9:$AG$59,'Turbine DWP calcs part 2'!$AH40,FALSE)*'Turbine DWP'!M42</f>
        <v>0</v>
      </c>
      <c r="AK40">
        <f>HLOOKUP('Turbine DWP'!$B$11,'Turbine DWP calcs part 2'!$AD$9:$AG$59,'Turbine DWP calcs part 2'!$AH40,FALSE)*'Turbine DWP'!N42</f>
        <v>0</v>
      </c>
      <c r="AL40">
        <f>HLOOKUP('Turbine DWP'!$B$11,'Turbine DWP calcs part 2'!$AD$9:$AG$59,'Turbine DWP calcs part 2'!$AH40,FALSE)*'Turbine DWP'!O42</f>
        <v>0</v>
      </c>
      <c r="AM40">
        <f>HLOOKUP('Turbine DWP'!$B$11,'Turbine DWP calcs part 2'!$AD$9:$AG$59,'Turbine DWP calcs part 2'!$AH40,FALSE)*'Turbine DWP'!P42</f>
        <v>0</v>
      </c>
      <c r="AN40">
        <f>HLOOKUP('Turbine DWP'!$B$11,'Turbine DWP calcs part 2'!$AD$9:$AG$59,'Turbine DWP calcs part 2'!$AH40,FALSE)*'Turbine DWP'!Q42</f>
        <v>0</v>
      </c>
      <c r="AO40">
        <f>HLOOKUP('Turbine DWP'!$B$11,'Turbine DWP calcs part 2'!$AD$9:$AG$59,'Turbine DWP calcs part 2'!$AH40,FALSE)*'Turbine DWP'!R42</f>
        <v>0</v>
      </c>
      <c r="AP40">
        <f>HLOOKUP('Turbine DWP'!$B$11,'Turbine DWP calcs part 2'!$AD$9:$AG$59,'Turbine DWP calcs part 2'!$AH40,FALSE)*'Turbine DWP'!S42</f>
        <v>0</v>
      </c>
      <c r="AQ40">
        <f>HLOOKUP('Turbine DWP'!$B$11,'Turbine DWP calcs part 2'!$AD$9:$AG$59,'Turbine DWP calcs part 2'!$AH40,FALSE)*'Turbine DWP'!T42</f>
        <v>0</v>
      </c>
      <c r="AR40">
        <f>HLOOKUP('Turbine DWP'!$B$11,'Turbine DWP calcs part 2'!$AD$9:$AG$59,'Turbine DWP calcs part 2'!$AH40,FALSE)*'Turbine DWP'!U42</f>
        <v>0</v>
      </c>
      <c r="AS40">
        <f>HLOOKUP('Turbine DWP'!$B$11,'Turbine DWP calcs part 2'!$AD$9:$AG$59,'Turbine DWP calcs part 2'!$AH40,FALSE)*'Turbine DWP'!V42</f>
        <v>0</v>
      </c>
      <c r="AT40">
        <f>HLOOKUP('Turbine DWP'!$B$11,'Turbine DWP calcs part 2'!$AD$9:$AG$59,'Turbine DWP calcs part 2'!$AH40,FALSE)*'Turbine DWP'!W42</f>
        <v>0</v>
      </c>
      <c r="AU40">
        <f>HLOOKUP('Turbine DWP'!$B$11,'Turbine DWP calcs part 2'!$AD$9:$AG$59,'Turbine DWP calcs part 2'!$AH40,FALSE)*'Turbine DWP'!X42</f>
        <v>0</v>
      </c>
      <c r="AV40">
        <f>HLOOKUP('Turbine DWP'!$B$11,'Turbine DWP calcs part 2'!$AD$9:$AG$59,'Turbine DWP calcs part 2'!$AH40,FALSE)*'Turbine DWP'!Y42</f>
        <v>0</v>
      </c>
      <c r="AW40">
        <f>HLOOKUP('Turbine DWP'!$B$11,'Turbine DWP calcs part 2'!$AD$9:$AG$59,'Turbine DWP calcs part 2'!$AH40,FALSE)*'Turbine DWP'!Z42</f>
        <v>0</v>
      </c>
      <c r="AX40">
        <f>HLOOKUP('Turbine DWP'!$B$11,'Turbine DWP calcs part 2'!$AD$9:$AG$59,'Turbine DWP calcs part 2'!$AH40,FALSE)*'Turbine DWP'!AA42</f>
        <v>0</v>
      </c>
      <c r="AY40">
        <f>HLOOKUP('Turbine DWP'!$B$11,'Turbine DWP calcs part 2'!$AD$9:$AG$59,'Turbine DWP calcs part 2'!$AH40,FALSE)*'Turbine DWP'!AB42</f>
        <v>0</v>
      </c>
      <c r="AZ40">
        <f>HLOOKUP('Turbine DWP'!$B$11,'Turbine DWP calcs part 2'!$AD$9:$AG$59,'Turbine DWP calcs part 2'!$AH40,FALSE)*'Turbine DWP'!AC42</f>
        <v>0</v>
      </c>
      <c r="BA40">
        <f>HLOOKUP('Turbine DWP'!$B$11,'Turbine DWP calcs part 2'!$AD$9:$AG$59,'Turbine DWP calcs part 2'!$AH40,FALSE)*'Turbine DWP'!AD42</f>
        <v>0</v>
      </c>
      <c r="BB40">
        <f>HLOOKUP('Turbine DWP'!$B$11,'Turbine DWP calcs part 2'!$AD$9:$AG$59,'Turbine DWP calcs part 2'!$AH40,FALSE)*'Turbine DWP'!AE42</f>
        <v>0</v>
      </c>
      <c r="BC40">
        <f>HLOOKUP('Turbine DWP'!$B$11,'Turbine DWP calcs part 2'!$AD$9:$AG$59,'Turbine DWP calcs part 2'!$AH40,FALSE)*'Turbine DWP'!AF42</f>
        <v>0</v>
      </c>
      <c r="BD40">
        <f>HLOOKUP('Turbine DWP'!$B$11,'Turbine DWP calcs part 2'!$AD$9:$AG$59,'Turbine DWP calcs part 2'!$AH40,FALSE)*'Turbine DWP'!AG42</f>
        <v>0</v>
      </c>
      <c r="BE40">
        <f>HLOOKUP('Turbine DWP'!$B$11,'Turbine DWP calcs part 2'!$AD$9:$AG$59,'Turbine DWP calcs part 2'!$AH40,FALSE)*'Turbine DWP'!AH42</f>
        <v>0</v>
      </c>
      <c r="BF40">
        <f>HLOOKUP('Turbine DWP'!$B$11,'Turbine DWP calcs part 2'!$AD$9:$AG$59,'Turbine DWP calcs part 2'!$AH40,FALSE)*'Turbine DWP'!AI42</f>
        <v>0</v>
      </c>
      <c r="BG40">
        <f>HLOOKUP('Turbine DWP'!$B$11,'Turbine DWP calcs part 2'!$AD$9:$AG$59,'Turbine DWP calcs part 2'!$AH40,FALSE)*'Turbine DWP'!AJ42</f>
        <v>0</v>
      </c>
      <c r="BH40">
        <f>HLOOKUP('Turbine DWP'!$B$11,'Turbine DWP calcs part 2'!$AD$9:$AG$59,'Turbine DWP calcs part 2'!$AH40,FALSE)*'Turbine DWP'!AK42</f>
        <v>0</v>
      </c>
      <c r="BI40">
        <f>HLOOKUP('Turbine DWP'!$B$11,'Turbine DWP calcs part 2'!$AD$9:$AG$59,'Turbine DWP calcs part 2'!$AH40,FALSE)*'Turbine DWP'!AL42</f>
        <v>0</v>
      </c>
      <c r="BJ40">
        <f>HLOOKUP('Turbine DWP'!$B$11,'Turbine DWP calcs part 2'!$AD$9:$AG$59,'Turbine DWP calcs part 2'!$AH40,FALSE)*'Turbine DWP'!AM42</f>
        <v>0</v>
      </c>
      <c r="BK40">
        <f>HLOOKUP('Turbine DWP'!$B$11,'Turbine DWP calcs part 2'!$AD$9:$AG$59,'Turbine DWP calcs part 2'!$AH40,FALSE)*'Turbine DWP'!AN42</f>
        <v>0</v>
      </c>
      <c r="BL40">
        <f>HLOOKUP('Turbine DWP'!$B$11,'Turbine DWP calcs part 2'!$AD$9:$AG$59,'Turbine DWP calcs part 2'!$AH40,FALSE)*'Turbine DWP'!AO42</f>
        <v>0</v>
      </c>
      <c r="BM40">
        <f>HLOOKUP('Turbine DWP'!$B$11,'Turbine DWP calcs part 2'!$AD$9:$AG$59,'Turbine DWP calcs part 2'!$AH40,FALSE)*'Turbine DWP'!AP42</f>
        <v>0</v>
      </c>
      <c r="BN40">
        <f>HLOOKUP('Turbine DWP'!$B$11,'Turbine DWP calcs part 2'!$AD$9:$AG$59,'Turbine DWP calcs part 2'!$AH40,FALSE)*'Turbine DWP'!AQ42</f>
        <v>0</v>
      </c>
      <c r="BO40">
        <f>HLOOKUP('Turbine DWP'!$B$11,'Turbine DWP calcs part 2'!$AD$9:$AG$59,'Turbine DWP calcs part 2'!$AH40,FALSE)*'Turbine DWP'!AR42</f>
        <v>0</v>
      </c>
      <c r="BP40">
        <f>HLOOKUP('Turbine DWP'!$B$11,'Turbine DWP calcs part 2'!$AD$9:$AG$59,'Turbine DWP calcs part 2'!$AH40,FALSE)*'Turbine DWP'!AS42</f>
        <v>0</v>
      </c>
      <c r="BQ40">
        <f>HLOOKUP('Turbine DWP'!$B$11,'Turbine DWP calcs part 2'!$AD$9:$AG$59,'Turbine DWP calcs part 2'!$AH40,FALSE)*'Turbine DWP'!AT42</f>
        <v>0</v>
      </c>
      <c r="BR40">
        <f>HLOOKUP('Turbine DWP'!$B$11,'Turbine DWP calcs part 2'!$AD$9:$AG$59,'Turbine DWP calcs part 2'!$AH40,FALSE)*'Turbine DWP'!AU42</f>
        <v>0</v>
      </c>
      <c r="BS40">
        <f>HLOOKUP('Turbine DWP'!$B$11,'Turbine DWP calcs part 2'!$AD$9:$AG$59,'Turbine DWP calcs part 2'!$AH40,FALSE)*'Turbine DWP'!AV42</f>
        <v>0</v>
      </c>
      <c r="BT40">
        <f>HLOOKUP('Turbine DWP'!$B$11,'Turbine DWP calcs part 2'!$AD$9:$AG$59,'Turbine DWP calcs part 2'!$AH40,FALSE)*'Turbine DWP'!AW42</f>
        <v>0</v>
      </c>
      <c r="BU40">
        <f>HLOOKUP('Turbine DWP'!$B$11,'Turbine DWP calcs part 2'!$AD$9:$AG$59,'Turbine DWP calcs part 2'!$AH40,FALSE)*'Turbine DWP'!AX42</f>
        <v>0</v>
      </c>
      <c r="BV40">
        <f>HLOOKUP('Turbine DWP'!$B$11,'Turbine DWP calcs part 2'!$AD$9:$AG$59,'Turbine DWP calcs part 2'!$AH40,FALSE)*'Turbine DWP'!AY42</f>
        <v>0</v>
      </c>
      <c r="BW40">
        <f>HLOOKUP('Turbine DWP'!$B$11,'Turbine DWP calcs part 2'!$AD$9:$AG$59,'Turbine DWP calcs part 2'!$AH40,FALSE)*'Turbine DWP'!AZ42</f>
        <v>0</v>
      </c>
      <c r="BX40">
        <f>HLOOKUP('Turbine DWP'!$B$11,'Turbine DWP calcs part 2'!$AD$9:$AG$59,'Turbine DWP calcs part 2'!$AH40,FALSE)*'Turbine DWP'!BA42</f>
        <v>0</v>
      </c>
      <c r="BY40">
        <f>HLOOKUP('Turbine DWP'!$B$11,'Turbine DWP calcs part 2'!$AD$9:$AG$59,'Turbine DWP calcs part 2'!$AH40,FALSE)*'Turbine DWP'!BB42</f>
        <v>0</v>
      </c>
      <c r="BZ40">
        <f>HLOOKUP('Turbine DWP'!$B$11,'Turbine DWP calcs part 2'!$AD$9:$AG$59,'Turbine DWP calcs part 2'!$AH40,FALSE)*'Turbine DWP'!BC42</f>
        <v>0</v>
      </c>
      <c r="CA40">
        <f>HLOOKUP('Turbine DWP'!$B$11,'Turbine DWP calcs part 2'!$AD$9:$AG$59,'Turbine DWP calcs part 2'!$AH40,FALSE)*'Turbine DWP'!BD42</f>
        <v>0</v>
      </c>
      <c r="CB40">
        <f>HLOOKUP('Turbine DWP'!$B$11,'Turbine DWP calcs part 2'!$AD$9:$AG$59,'Turbine DWP calcs part 2'!$AH40,FALSE)*'Turbine DWP'!BE42</f>
        <v>0</v>
      </c>
      <c r="CC40">
        <f>HLOOKUP('Turbine DWP'!$B$11,'Turbine DWP calcs part 2'!$AD$9:$AG$59,'Turbine DWP calcs part 2'!$AH40,FALSE)*'Turbine DWP'!BF42</f>
        <v>0</v>
      </c>
      <c r="CD40">
        <f>HLOOKUP('Turbine DWP'!$B$11,'Turbine DWP calcs part 2'!$AD$9:$AG$59,'Turbine DWP calcs part 2'!$AH40,FALSE)*'Turbine DWP'!BG42</f>
        <v>0</v>
      </c>
      <c r="CE40">
        <f>HLOOKUP('Turbine DWP'!$B$11,'Turbine DWP calcs part 2'!$AD$9:$AG$59,'Turbine DWP calcs part 2'!$AH40,FALSE)*'Turbine DWP'!BH42</f>
        <v>0</v>
      </c>
      <c r="CF40">
        <f>HLOOKUP('Turbine DWP'!$B$11,'Turbine DWP calcs part 2'!$AD$9:$AG$59,'Turbine DWP calcs part 2'!$AH40,FALSE)*'Turbine DWP'!BI42</f>
        <v>0</v>
      </c>
      <c r="CG40">
        <f>HLOOKUP('Turbine DWP'!$B$11,'Turbine DWP calcs part 2'!$AD$9:$AG$59,'Turbine DWP calcs part 2'!$AH40,FALSE)*'Turbine DWP'!BJ42</f>
        <v>0</v>
      </c>
      <c r="CH40">
        <f>HLOOKUP('Turbine DWP'!$B$11,'Turbine DWP calcs part 2'!$AD$9:$AG$59,'Turbine DWP calcs part 2'!$AH40,FALSE)*'Turbine DWP'!BK42</f>
        <v>0</v>
      </c>
      <c r="CI40">
        <f>HLOOKUP('Turbine DWP'!$B$11,'Turbine DWP calcs part 2'!$AD$9:$AG$59,'Turbine DWP calcs part 2'!$AH40,FALSE)*'Turbine DWP'!BL42</f>
        <v>0</v>
      </c>
      <c r="CJ40">
        <f>HLOOKUP('Turbine DWP'!$B$11,'Turbine DWP calcs part 2'!$AD$9:$AG$59,'Turbine DWP calcs part 2'!$AH40,FALSE)*'Turbine DWP'!BM42</f>
        <v>0</v>
      </c>
      <c r="CK40">
        <f>HLOOKUP('Turbine DWP'!$B$11,'Turbine DWP calcs part 2'!$AD$9:$AG$59,'Turbine DWP calcs part 2'!$AH40,FALSE)*'Turbine DWP'!BN42</f>
        <v>0</v>
      </c>
      <c r="CL40">
        <f>HLOOKUP('Turbine DWP'!$B$11,'Turbine DWP calcs part 2'!$AD$9:$AG$59,'Turbine DWP calcs part 2'!$AH40,FALSE)*'Turbine DWP'!BO42</f>
        <v>0</v>
      </c>
      <c r="CM40">
        <f>HLOOKUP('Turbine DWP'!$B$11,'Turbine DWP calcs part 2'!$AD$9:$AG$59,'Turbine DWP calcs part 2'!$AH40,FALSE)*'Turbine DWP'!BP42</f>
        <v>0</v>
      </c>
      <c r="CN40">
        <f>HLOOKUP('Turbine DWP'!$B$11,'Turbine DWP calcs part 2'!$AD$9:$AG$59,'Turbine DWP calcs part 2'!$AH40,FALSE)*'Turbine DWP'!BQ42</f>
        <v>0</v>
      </c>
      <c r="CO40">
        <f>HLOOKUP('Turbine DWP'!$B$11,'Turbine DWP calcs part 2'!$AD$9:$AG$59,'Turbine DWP calcs part 2'!$AH40,FALSE)*'Turbine DWP'!BR42</f>
        <v>0</v>
      </c>
      <c r="CP40">
        <f>HLOOKUP('Turbine DWP'!$B$11,'Turbine DWP calcs part 2'!$AD$9:$AG$59,'Turbine DWP calcs part 2'!$AH40,FALSE)*'Turbine DWP'!BS42</f>
        <v>0</v>
      </c>
      <c r="CQ40">
        <f>HLOOKUP('Turbine DWP'!$B$11,'Turbine DWP calcs part 2'!$AD$9:$AG$59,'Turbine DWP calcs part 2'!$AH40,FALSE)*'Turbine DWP'!BT42</f>
        <v>0</v>
      </c>
      <c r="CR40">
        <f>HLOOKUP('Turbine DWP'!$B$11,'Turbine DWP calcs part 2'!$AD$9:$AG$59,'Turbine DWP calcs part 2'!$AH40,FALSE)*'Turbine DWP'!BU42</f>
        <v>0</v>
      </c>
      <c r="CS40">
        <f>HLOOKUP('Turbine DWP'!$B$11,'Turbine DWP calcs part 2'!$AD$9:$AG$59,'Turbine DWP calcs part 2'!$AH40,FALSE)*'Turbine DWP'!BV42</f>
        <v>0</v>
      </c>
      <c r="CT40">
        <f>HLOOKUP('Turbine DWP'!$B$11,'Turbine DWP calcs part 2'!$AD$9:$AG$59,'Turbine DWP calcs part 2'!$AH40,FALSE)*'Turbine DWP'!BW42</f>
        <v>0</v>
      </c>
      <c r="CU40">
        <f>HLOOKUP('Turbine DWP'!$B$11,'Turbine DWP calcs part 2'!$AD$9:$AG$59,'Turbine DWP calcs part 2'!$AH40,FALSE)*'Turbine DWP'!BX42</f>
        <v>0</v>
      </c>
      <c r="CV40">
        <f>HLOOKUP('Turbine DWP'!$B$11,'Turbine DWP calcs part 2'!$AD$9:$AG$59,'Turbine DWP calcs part 2'!$AH40,FALSE)*'Turbine DWP'!BY42</f>
        <v>0</v>
      </c>
      <c r="CW40">
        <f>HLOOKUP('Turbine DWP'!$B$11,'Turbine DWP calcs part 2'!$AD$9:$AG$59,'Turbine DWP calcs part 2'!$AH40,FALSE)*'Turbine DWP'!BZ42</f>
        <v>0</v>
      </c>
      <c r="CX40">
        <f>HLOOKUP('Turbine DWP'!$B$11,'Turbine DWP calcs part 2'!$AD$9:$AG$59,'Turbine DWP calcs part 2'!$AH40,FALSE)*'Turbine DWP'!CA42</f>
        <v>0</v>
      </c>
      <c r="CY40">
        <f>HLOOKUP('Turbine DWP'!$B$11,'Turbine DWP calcs part 2'!$AD$9:$AG$59,'Turbine DWP calcs part 2'!$AH40,FALSE)*'Turbine DWP'!CB42</f>
        <v>0</v>
      </c>
      <c r="CZ40">
        <f>HLOOKUP('Turbine DWP'!$B$11,'Turbine DWP calcs part 2'!$AD$9:$AG$59,'Turbine DWP calcs part 2'!$AH40,FALSE)*'Turbine DWP'!CC42</f>
        <v>0</v>
      </c>
      <c r="DA40">
        <f>HLOOKUP('Turbine DWP'!$B$11,'Turbine DWP calcs part 2'!$AD$9:$AG$59,'Turbine DWP calcs part 2'!$AH40,FALSE)*'Turbine DWP'!CD42</f>
        <v>0</v>
      </c>
      <c r="DB40">
        <f>HLOOKUP('Turbine DWP'!$B$11,'Turbine DWP calcs part 2'!$AD$9:$AG$59,'Turbine DWP calcs part 2'!$AH40,FALSE)*'Turbine DWP'!CE42</f>
        <v>0</v>
      </c>
      <c r="DC40">
        <f>HLOOKUP('Turbine DWP'!$B$11,'Turbine DWP calcs part 2'!$AD$9:$AG$59,'Turbine DWP calcs part 2'!$AH40,FALSE)*'Turbine DWP'!CF42</f>
        <v>0</v>
      </c>
      <c r="DD40">
        <f>HLOOKUP('Turbine DWP'!$B$11,'Turbine DWP calcs part 2'!$AD$9:$AG$59,'Turbine DWP calcs part 2'!$AH40,FALSE)*'Turbine DWP'!CG42</f>
        <v>0</v>
      </c>
      <c r="DE40">
        <f>HLOOKUP('Turbine DWP'!$B$11,'Turbine DWP calcs part 2'!$AD$9:$AG$59,'Turbine DWP calcs part 2'!$AH40,FALSE)*'Turbine DWP'!CH42</f>
        <v>0</v>
      </c>
      <c r="DF40">
        <f>HLOOKUP('Turbine DWP'!$B$11,'Turbine DWP calcs part 2'!$AD$9:$AG$59,'Turbine DWP calcs part 2'!$AH40,FALSE)*'Turbine DWP'!CI42</f>
        <v>0</v>
      </c>
      <c r="DG40">
        <f>HLOOKUP('Turbine DWP'!$B$11,'Turbine DWP calcs part 2'!$AD$9:$AG$59,'Turbine DWP calcs part 2'!$AH40,FALSE)*'Turbine DWP'!CJ42</f>
        <v>0</v>
      </c>
      <c r="DH40">
        <f>HLOOKUP('Turbine DWP'!$B$11,'Turbine DWP calcs part 2'!$AD$9:$AG$59,'Turbine DWP calcs part 2'!$AH40,FALSE)*'Turbine DWP'!CK42</f>
        <v>0</v>
      </c>
      <c r="DI40">
        <f>HLOOKUP('Turbine DWP'!$B$11,'Turbine DWP calcs part 2'!$AD$9:$AG$59,'Turbine DWP calcs part 2'!$AH40,FALSE)*'Turbine DWP'!CL42</f>
        <v>0</v>
      </c>
      <c r="DJ40">
        <f>HLOOKUP('Turbine DWP'!$B$11,'Turbine DWP calcs part 2'!$AD$9:$AG$59,'Turbine DWP calcs part 2'!$AH40,FALSE)*'Turbine DWP'!CM42</f>
        <v>0</v>
      </c>
      <c r="DK40">
        <f>HLOOKUP('Turbine DWP'!$B$11,'Turbine DWP calcs part 2'!$AD$9:$AG$59,'Turbine DWP calcs part 2'!$AH40,FALSE)*'Turbine DWP'!CN42</f>
        <v>0</v>
      </c>
      <c r="DL40">
        <f>HLOOKUP('Turbine DWP'!$B$11,'Turbine DWP calcs part 2'!$AD$9:$AG$59,'Turbine DWP calcs part 2'!$AH40,FALSE)*'Turbine DWP'!CO42</f>
        <v>0</v>
      </c>
      <c r="DM40">
        <f>HLOOKUP('Turbine DWP'!$B$11,'Turbine DWP calcs part 2'!$AD$9:$AG$59,'Turbine DWP calcs part 2'!$AH40,FALSE)*'Turbine DWP'!CP42</f>
        <v>0</v>
      </c>
      <c r="DN40">
        <f>HLOOKUP('Turbine DWP'!$B$11,'Turbine DWP calcs part 2'!$AD$9:$AG$59,'Turbine DWP calcs part 2'!$AH40,FALSE)*'Turbine DWP'!CQ42</f>
        <v>0</v>
      </c>
      <c r="DO40">
        <f>HLOOKUP('Turbine DWP'!$B$11,'Turbine DWP calcs part 2'!$AD$9:$AG$59,'Turbine DWP calcs part 2'!$AH40,FALSE)*'Turbine DWP'!CR42</f>
        <v>0</v>
      </c>
      <c r="DP40">
        <f>HLOOKUP('Turbine DWP'!$B$11,'Turbine DWP calcs part 2'!$AD$9:$AG$59,'Turbine DWP calcs part 2'!$AH40,FALSE)*'Turbine DWP'!CS42</f>
        <v>0</v>
      </c>
      <c r="DQ40">
        <f>HLOOKUP('Turbine DWP'!$B$11,'Turbine DWP calcs part 2'!$AD$9:$AG$59,'Turbine DWP calcs part 2'!$AH40,FALSE)*'Turbine DWP'!CT42</f>
        <v>0</v>
      </c>
      <c r="DR40">
        <f>HLOOKUP('Turbine DWP'!$B$11,'Turbine DWP calcs part 2'!$AD$9:$AG$59,'Turbine DWP calcs part 2'!$AH40,FALSE)*'Turbine DWP'!CU42</f>
        <v>0</v>
      </c>
      <c r="DS40">
        <f>HLOOKUP('Turbine DWP'!$B$11,'Turbine DWP calcs part 2'!$AD$9:$AG$59,'Turbine DWP calcs part 2'!$AH40,FALSE)*'Turbine DWP'!CV42</f>
        <v>0</v>
      </c>
      <c r="DT40">
        <f>HLOOKUP('Turbine DWP'!$B$11,'Turbine DWP calcs part 2'!$AD$9:$AG$59,'Turbine DWP calcs part 2'!$AH40,FALSE)*'Turbine DWP'!CW42</f>
        <v>0</v>
      </c>
      <c r="DU40">
        <f>HLOOKUP('Turbine DWP'!$B$11,'Turbine DWP calcs part 2'!$AD$9:$AG$59,'Turbine DWP calcs part 2'!$AH40,FALSE)*'Turbine DWP'!CX42</f>
        <v>0</v>
      </c>
      <c r="DV40">
        <f>HLOOKUP('Turbine DWP'!$B$11,'Turbine DWP calcs part 2'!$AD$9:$AG$59,'Turbine DWP calcs part 2'!$AH40,FALSE)*'Turbine DWP'!CY42</f>
        <v>0</v>
      </c>
      <c r="DW40">
        <f>HLOOKUP('Turbine DWP'!$B$11,'Turbine DWP calcs part 2'!$AD$9:$AG$59,'Turbine DWP calcs part 2'!$AH40,FALSE)*'Turbine DWP'!CZ42</f>
        <v>0</v>
      </c>
      <c r="DX40">
        <f>HLOOKUP('Turbine DWP'!$B$11,'Turbine DWP calcs part 2'!$AD$9:$AG$59,'Turbine DWP calcs part 2'!$AH40,FALSE)*'Turbine DWP'!DA42</f>
        <v>0</v>
      </c>
      <c r="DY40">
        <f>HLOOKUP('Turbine DWP'!$B$11,'Turbine DWP calcs part 2'!$AD$9:$AG$59,'Turbine DWP calcs part 2'!$AH40,FALSE)*'Turbine DWP'!DB42</f>
        <v>0</v>
      </c>
      <c r="DZ40">
        <f>HLOOKUP('Turbine DWP'!$B$11,'Turbine DWP calcs part 2'!$AD$9:$AG$59,'Turbine DWP calcs part 2'!$AH40,FALSE)*'Turbine DWP'!DC42</f>
        <v>0</v>
      </c>
      <c r="EA40">
        <f>HLOOKUP('Turbine DWP'!$B$11,'Turbine DWP calcs part 2'!$AD$9:$AG$59,'Turbine DWP calcs part 2'!$AH40,FALSE)*'Turbine DWP'!DD42</f>
        <v>0</v>
      </c>
      <c r="EB40">
        <f>HLOOKUP('Turbine DWP'!$B$11,'Turbine DWP calcs part 2'!$AD$9:$AG$59,'Turbine DWP calcs part 2'!$AH40,FALSE)*'Turbine DWP'!DE42</f>
        <v>0</v>
      </c>
      <c r="EC40">
        <f>HLOOKUP('Turbine DWP'!$B$11,'Turbine DWP calcs part 2'!$AD$9:$AG$59,'Turbine DWP calcs part 2'!$AH40,FALSE)*'Turbine DWP'!DF42</f>
        <v>0</v>
      </c>
      <c r="ED40">
        <f>HLOOKUP('Turbine DWP'!$B$11,'Turbine DWP calcs part 2'!$AD$9:$AG$59,'Turbine DWP calcs part 2'!$AH40,FALSE)*'Turbine DWP'!DG42</f>
        <v>0</v>
      </c>
    </row>
    <row r="41" spans="1:134" x14ac:dyDescent="0.25">
      <c r="A41" s="2" t="s">
        <v>79</v>
      </c>
      <c r="B41" s="2">
        <f t="shared" si="17"/>
        <v>157.5</v>
      </c>
      <c r="C41">
        <f>'Turbine DWP'!E43</f>
        <v>0</v>
      </c>
      <c r="D41">
        <f>'Turbine DWP'!G43</f>
        <v>0</v>
      </c>
      <c r="E41">
        <f>'Turbine DWP'!H43</f>
        <v>0</v>
      </c>
      <c r="F41">
        <f>'Turbine DWP'!I43</f>
        <v>0</v>
      </c>
      <c r="G41">
        <f>'Turbine DWP'!J43</f>
        <v>0</v>
      </c>
      <c r="H41">
        <f t="shared" si="0"/>
        <v>0</v>
      </c>
      <c r="I41" s="3">
        <v>1.3197720999999999E-3</v>
      </c>
      <c r="J41">
        <f>'Turbine DWP calcs part 1'!O37</f>
        <v>0</v>
      </c>
      <c r="K41">
        <f>'Turbine DWP calcs part 1'!P37</f>
        <v>2.4268860256869917E-2</v>
      </c>
      <c r="L41">
        <f>'Turbine DWP calcs part 1'!Q37</f>
        <v>0</v>
      </c>
      <c r="M41">
        <f>'Turbine DWP calcs part 1'!R37</f>
        <v>1.3197720897940579E-3</v>
      </c>
      <c r="N41">
        <f t="shared" si="11"/>
        <v>0</v>
      </c>
      <c r="O41">
        <f t="shared" si="18"/>
        <v>0</v>
      </c>
      <c r="P41">
        <f t="shared" si="19"/>
        <v>0</v>
      </c>
      <c r="Q41">
        <f t="shared" si="20"/>
        <v>0</v>
      </c>
      <c r="R41">
        <f t="shared" si="2"/>
        <v>0</v>
      </c>
      <c r="S41">
        <f t="shared" si="3"/>
        <v>0</v>
      </c>
      <c r="T41">
        <f t="shared" si="4"/>
        <v>0</v>
      </c>
      <c r="U41">
        <f t="shared" si="5"/>
        <v>0</v>
      </c>
      <c r="V41">
        <f t="shared" si="6"/>
        <v>0</v>
      </c>
      <c r="W41">
        <f t="shared" si="7"/>
        <v>0</v>
      </c>
      <c r="X41">
        <f t="shared" si="8"/>
        <v>0</v>
      </c>
      <c r="Y41">
        <f t="shared" si="9"/>
        <v>0</v>
      </c>
      <c r="Z41">
        <f t="shared" si="12"/>
        <v>0</v>
      </c>
      <c r="AA41">
        <f t="shared" si="21"/>
        <v>0</v>
      </c>
      <c r="AB41">
        <f t="shared" si="22"/>
        <v>0</v>
      </c>
      <c r="AC41">
        <f t="shared" si="23"/>
        <v>0</v>
      </c>
      <c r="AD41">
        <f t="shared" si="13"/>
        <v>0</v>
      </c>
      <c r="AE41">
        <f t="shared" si="14"/>
        <v>0</v>
      </c>
      <c r="AF41">
        <f t="shared" si="15"/>
        <v>0</v>
      </c>
      <c r="AG41">
        <f t="shared" si="16"/>
        <v>0</v>
      </c>
      <c r="AH41">
        <v>33</v>
      </c>
      <c r="AI41">
        <f>HLOOKUP('Turbine DWP'!$B$11,'Turbine DWP calcs part 2'!$AD$9:$AG$59,'Turbine DWP calcs part 2'!$AH41,FALSE)*'Turbine DWP'!L43</f>
        <v>0</v>
      </c>
      <c r="AJ41">
        <f>HLOOKUP('Turbine DWP'!$B$11,'Turbine DWP calcs part 2'!$AD$9:$AG$59,'Turbine DWP calcs part 2'!$AH41,FALSE)*'Turbine DWP'!M43</f>
        <v>0</v>
      </c>
      <c r="AK41">
        <f>HLOOKUP('Turbine DWP'!$B$11,'Turbine DWP calcs part 2'!$AD$9:$AG$59,'Turbine DWP calcs part 2'!$AH41,FALSE)*'Turbine DWP'!N43</f>
        <v>0</v>
      </c>
      <c r="AL41">
        <f>HLOOKUP('Turbine DWP'!$B$11,'Turbine DWP calcs part 2'!$AD$9:$AG$59,'Turbine DWP calcs part 2'!$AH41,FALSE)*'Turbine DWP'!O43</f>
        <v>0</v>
      </c>
      <c r="AM41">
        <f>HLOOKUP('Turbine DWP'!$B$11,'Turbine DWP calcs part 2'!$AD$9:$AG$59,'Turbine DWP calcs part 2'!$AH41,FALSE)*'Turbine DWP'!P43</f>
        <v>0</v>
      </c>
      <c r="AN41">
        <f>HLOOKUP('Turbine DWP'!$B$11,'Turbine DWP calcs part 2'!$AD$9:$AG$59,'Turbine DWP calcs part 2'!$AH41,FALSE)*'Turbine DWP'!Q43</f>
        <v>0</v>
      </c>
      <c r="AO41">
        <f>HLOOKUP('Turbine DWP'!$B$11,'Turbine DWP calcs part 2'!$AD$9:$AG$59,'Turbine DWP calcs part 2'!$AH41,FALSE)*'Turbine DWP'!R43</f>
        <v>0</v>
      </c>
      <c r="AP41">
        <f>HLOOKUP('Turbine DWP'!$B$11,'Turbine DWP calcs part 2'!$AD$9:$AG$59,'Turbine DWP calcs part 2'!$AH41,FALSE)*'Turbine DWP'!S43</f>
        <v>0</v>
      </c>
      <c r="AQ41">
        <f>HLOOKUP('Turbine DWP'!$B$11,'Turbine DWP calcs part 2'!$AD$9:$AG$59,'Turbine DWP calcs part 2'!$AH41,FALSE)*'Turbine DWP'!T43</f>
        <v>0</v>
      </c>
      <c r="AR41">
        <f>HLOOKUP('Turbine DWP'!$B$11,'Turbine DWP calcs part 2'!$AD$9:$AG$59,'Turbine DWP calcs part 2'!$AH41,FALSE)*'Turbine DWP'!U43</f>
        <v>0</v>
      </c>
      <c r="AS41">
        <f>HLOOKUP('Turbine DWP'!$B$11,'Turbine DWP calcs part 2'!$AD$9:$AG$59,'Turbine DWP calcs part 2'!$AH41,FALSE)*'Turbine DWP'!V43</f>
        <v>0</v>
      </c>
      <c r="AT41">
        <f>HLOOKUP('Turbine DWP'!$B$11,'Turbine DWP calcs part 2'!$AD$9:$AG$59,'Turbine DWP calcs part 2'!$AH41,FALSE)*'Turbine DWP'!W43</f>
        <v>0</v>
      </c>
      <c r="AU41">
        <f>HLOOKUP('Turbine DWP'!$B$11,'Turbine DWP calcs part 2'!$AD$9:$AG$59,'Turbine DWP calcs part 2'!$AH41,FALSE)*'Turbine DWP'!X43</f>
        <v>0</v>
      </c>
      <c r="AV41">
        <f>HLOOKUP('Turbine DWP'!$B$11,'Turbine DWP calcs part 2'!$AD$9:$AG$59,'Turbine DWP calcs part 2'!$AH41,FALSE)*'Turbine DWP'!Y43</f>
        <v>0</v>
      </c>
      <c r="AW41">
        <f>HLOOKUP('Turbine DWP'!$B$11,'Turbine DWP calcs part 2'!$AD$9:$AG$59,'Turbine DWP calcs part 2'!$AH41,FALSE)*'Turbine DWP'!Z43</f>
        <v>0</v>
      </c>
      <c r="AX41">
        <f>HLOOKUP('Turbine DWP'!$B$11,'Turbine DWP calcs part 2'!$AD$9:$AG$59,'Turbine DWP calcs part 2'!$AH41,FALSE)*'Turbine DWP'!AA43</f>
        <v>0</v>
      </c>
      <c r="AY41">
        <f>HLOOKUP('Turbine DWP'!$B$11,'Turbine DWP calcs part 2'!$AD$9:$AG$59,'Turbine DWP calcs part 2'!$AH41,FALSE)*'Turbine DWP'!AB43</f>
        <v>0</v>
      </c>
      <c r="AZ41">
        <f>HLOOKUP('Turbine DWP'!$B$11,'Turbine DWP calcs part 2'!$AD$9:$AG$59,'Turbine DWP calcs part 2'!$AH41,FALSE)*'Turbine DWP'!AC43</f>
        <v>0</v>
      </c>
      <c r="BA41">
        <f>HLOOKUP('Turbine DWP'!$B$11,'Turbine DWP calcs part 2'!$AD$9:$AG$59,'Turbine DWP calcs part 2'!$AH41,FALSE)*'Turbine DWP'!AD43</f>
        <v>0</v>
      </c>
      <c r="BB41">
        <f>HLOOKUP('Turbine DWP'!$B$11,'Turbine DWP calcs part 2'!$AD$9:$AG$59,'Turbine DWP calcs part 2'!$AH41,FALSE)*'Turbine DWP'!AE43</f>
        <v>0</v>
      </c>
      <c r="BC41">
        <f>HLOOKUP('Turbine DWP'!$B$11,'Turbine DWP calcs part 2'!$AD$9:$AG$59,'Turbine DWP calcs part 2'!$AH41,FALSE)*'Turbine DWP'!AF43</f>
        <v>0</v>
      </c>
      <c r="BD41">
        <f>HLOOKUP('Turbine DWP'!$B$11,'Turbine DWP calcs part 2'!$AD$9:$AG$59,'Turbine DWP calcs part 2'!$AH41,FALSE)*'Turbine DWP'!AG43</f>
        <v>0</v>
      </c>
      <c r="BE41">
        <f>HLOOKUP('Turbine DWP'!$B$11,'Turbine DWP calcs part 2'!$AD$9:$AG$59,'Turbine DWP calcs part 2'!$AH41,FALSE)*'Turbine DWP'!AH43</f>
        <v>0</v>
      </c>
      <c r="BF41">
        <f>HLOOKUP('Turbine DWP'!$B$11,'Turbine DWP calcs part 2'!$AD$9:$AG$59,'Turbine DWP calcs part 2'!$AH41,FALSE)*'Turbine DWP'!AI43</f>
        <v>0</v>
      </c>
      <c r="BG41">
        <f>HLOOKUP('Turbine DWP'!$B$11,'Turbine DWP calcs part 2'!$AD$9:$AG$59,'Turbine DWP calcs part 2'!$AH41,FALSE)*'Turbine DWP'!AJ43</f>
        <v>0</v>
      </c>
      <c r="BH41">
        <f>HLOOKUP('Turbine DWP'!$B$11,'Turbine DWP calcs part 2'!$AD$9:$AG$59,'Turbine DWP calcs part 2'!$AH41,FALSE)*'Turbine DWP'!AK43</f>
        <v>0</v>
      </c>
      <c r="BI41">
        <f>HLOOKUP('Turbine DWP'!$B$11,'Turbine DWP calcs part 2'!$AD$9:$AG$59,'Turbine DWP calcs part 2'!$AH41,FALSE)*'Turbine DWP'!AL43</f>
        <v>0</v>
      </c>
      <c r="BJ41">
        <f>HLOOKUP('Turbine DWP'!$B$11,'Turbine DWP calcs part 2'!$AD$9:$AG$59,'Turbine DWP calcs part 2'!$AH41,FALSE)*'Turbine DWP'!AM43</f>
        <v>0</v>
      </c>
      <c r="BK41">
        <f>HLOOKUP('Turbine DWP'!$B$11,'Turbine DWP calcs part 2'!$AD$9:$AG$59,'Turbine DWP calcs part 2'!$AH41,FALSE)*'Turbine DWP'!AN43</f>
        <v>0</v>
      </c>
      <c r="BL41">
        <f>HLOOKUP('Turbine DWP'!$B$11,'Turbine DWP calcs part 2'!$AD$9:$AG$59,'Turbine DWP calcs part 2'!$AH41,FALSE)*'Turbine DWP'!AO43</f>
        <v>0</v>
      </c>
      <c r="BM41">
        <f>HLOOKUP('Turbine DWP'!$B$11,'Turbine DWP calcs part 2'!$AD$9:$AG$59,'Turbine DWP calcs part 2'!$AH41,FALSE)*'Turbine DWP'!AP43</f>
        <v>0</v>
      </c>
      <c r="BN41">
        <f>HLOOKUP('Turbine DWP'!$B$11,'Turbine DWP calcs part 2'!$AD$9:$AG$59,'Turbine DWP calcs part 2'!$AH41,FALSE)*'Turbine DWP'!AQ43</f>
        <v>0</v>
      </c>
      <c r="BO41">
        <f>HLOOKUP('Turbine DWP'!$B$11,'Turbine DWP calcs part 2'!$AD$9:$AG$59,'Turbine DWP calcs part 2'!$AH41,FALSE)*'Turbine DWP'!AR43</f>
        <v>0</v>
      </c>
      <c r="BP41">
        <f>HLOOKUP('Turbine DWP'!$B$11,'Turbine DWP calcs part 2'!$AD$9:$AG$59,'Turbine DWP calcs part 2'!$AH41,FALSE)*'Turbine DWP'!AS43</f>
        <v>0</v>
      </c>
      <c r="BQ41">
        <f>HLOOKUP('Turbine DWP'!$B$11,'Turbine DWP calcs part 2'!$AD$9:$AG$59,'Turbine DWP calcs part 2'!$AH41,FALSE)*'Turbine DWP'!AT43</f>
        <v>0</v>
      </c>
      <c r="BR41">
        <f>HLOOKUP('Turbine DWP'!$B$11,'Turbine DWP calcs part 2'!$AD$9:$AG$59,'Turbine DWP calcs part 2'!$AH41,FALSE)*'Turbine DWP'!AU43</f>
        <v>0</v>
      </c>
      <c r="BS41">
        <f>HLOOKUP('Turbine DWP'!$B$11,'Turbine DWP calcs part 2'!$AD$9:$AG$59,'Turbine DWP calcs part 2'!$AH41,FALSE)*'Turbine DWP'!AV43</f>
        <v>0</v>
      </c>
      <c r="BT41">
        <f>HLOOKUP('Turbine DWP'!$B$11,'Turbine DWP calcs part 2'!$AD$9:$AG$59,'Turbine DWP calcs part 2'!$AH41,FALSE)*'Turbine DWP'!AW43</f>
        <v>0</v>
      </c>
      <c r="BU41">
        <f>HLOOKUP('Turbine DWP'!$B$11,'Turbine DWP calcs part 2'!$AD$9:$AG$59,'Turbine DWP calcs part 2'!$AH41,FALSE)*'Turbine DWP'!AX43</f>
        <v>0</v>
      </c>
      <c r="BV41">
        <f>HLOOKUP('Turbine DWP'!$B$11,'Turbine DWP calcs part 2'!$AD$9:$AG$59,'Turbine DWP calcs part 2'!$AH41,FALSE)*'Turbine DWP'!AY43</f>
        <v>0</v>
      </c>
      <c r="BW41">
        <f>HLOOKUP('Turbine DWP'!$B$11,'Turbine DWP calcs part 2'!$AD$9:$AG$59,'Turbine DWP calcs part 2'!$AH41,FALSE)*'Turbine DWP'!AZ43</f>
        <v>0</v>
      </c>
      <c r="BX41">
        <f>HLOOKUP('Turbine DWP'!$B$11,'Turbine DWP calcs part 2'!$AD$9:$AG$59,'Turbine DWP calcs part 2'!$AH41,FALSE)*'Turbine DWP'!BA43</f>
        <v>0</v>
      </c>
      <c r="BY41">
        <f>HLOOKUP('Turbine DWP'!$B$11,'Turbine DWP calcs part 2'!$AD$9:$AG$59,'Turbine DWP calcs part 2'!$AH41,FALSE)*'Turbine DWP'!BB43</f>
        <v>0</v>
      </c>
      <c r="BZ41">
        <f>HLOOKUP('Turbine DWP'!$B$11,'Turbine DWP calcs part 2'!$AD$9:$AG$59,'Turbine DWP calcs part 2'!$AH41,FALSE)*'Turbine DWP'!BC43</f>
        <v>0</v>
      </c>
      <c r="CA41">
        <f>HLOOKUP('Turbine DWP'!$B$11,'Turbine DWP calcs part 2'!$AD$9:$AG$59,'Turbine DWP calcs part 2'!$AH41,FALSE)*'Turbine DWP'!BD43</f>
        <v>0</v>
      </c>
      <c r="CB41">
        <f>HLOOKUP('Turbine DWP'!$B$11,'Turbine DWP calcs part 2'!$AD$9:$AG$59,'Turbine DWP calcs part 2'!$AH41,FALSE)*'Turbine DWP'!BE43</f>
        <v>0</v>
      </c>
      <c r="CC41">
        <f>HLOOKUP('Turbine DWP'!$B$11,'Turbine DWP calcs part 2'!$AD$9:$AG$59,'Turbine DWP calcs part 2'!$AH41,FALSE)*'Turbine DWP'!BF43</f>
        <v>0</v>
      </c>
      <c r="CD41">
        <f>HLOOKUP('Turbine DWP'!$B$11,'Turbine DWP calcs part 2'!$AD$9:$AG$59,'Turbine DWP calcs part 2'!$AH41,FALSE)*'Turbine DWP'!BG43</f>
        <v>0</v>
      </c>
      <c r="CE41">
        <f>HLOOKUP('Turbine DWP'!$B$11,'Turbine DWP calcs part 2'!$AD$9:$AG$59,'Turbine DWP calcs part 2'!$AH41,FALSE)*'Turbine DWP'!BH43</f>
        <v>0</v>
      </c>
      <c r="CF41">
        <f>HLOOKUP('Turbine DWP'!$B$11,'Turbine DWP calcs part 2'!$AD$9:$AG$59,'Turbine DWP calcs part 2'!$AH41,FALSE)*'Turbine DWP'!BI43</f>
        <v>0</v>
      </c>
      <c r="CG41">
        <f>HLOOKUP('Turbine DWP'!$B$11,'Turbine DWP calcs part 2'!$AD$9:$AG$59,'Turbine DWP calcs part 2'!$AH41,FALSE)*'Turbine DWP'!BJ43</f>
        <v>0</v>
      </c>
      <c r="CH41">
        <f>HLOOKUP('Turbine DWP'!$B$11,'Turbine DWP calcs part 2'!$AD$9:$AG$59,'Turbine DWP calcs part 2'!$AH41,FALSE)*'Turbine DWP'!BK43</f>
        <v>0</v>
      </c>
      <c r="CI41">
        <f>HLOOKUP('Turbine DWP'!$B$11,'Turbine DWP calcs part 2'!$AD$9:$AG$59,'Turbine DWP calcs part 2'!$AH41,FALSE)*'Turbine DWP'!BL43</f>
        <v>0</v>
      </c>
      <c r="CJ41">
        <f>HLOOKUP('Turbine DWP'!$B$11,'Turbine DWP calcs part 2'!$AD$9:$AG$59,'Turbine DWP calcs part 2'!$AH41,FALSE)*'Turbine DWP'!BM43</f>
        <v>0</v>
      </c>
      <c r="CK41">
        <f>HLOOKUP('Turbine DWP'!$B$11,'Turbine DWP calcs part 2'!$AD$9:$AG$59,'Turbine DWP calcs part 2'!$AH41,FALSE)*'Turbine DWP'!BN43</f>
        <v>0</v>
      </c>
      <c r="CL41">
        <f>HLOOKUP('Turbine DWP'!$B$11,'Turbine DWP calcs part 2'!$AD$9:$AG$59,'Turbine DWP calcs part 2'!$AH41,FALSE)*'Turbine DWP'!BO43</f>
        <v>0</v>
      </c>
      <c r="CM41">
        <f>HLOOKUP('Turbine DWP'!$B$11,'Turbine DWP calcs part 2'!$AD$9:$AG$59,'Turbine DWP calcs part 2'!$AH41,FALSE)*'Turbine DWP'!BP43</f>
        <v>0</v>
      </c>
      <c r="CN41">
        <f>HLOOKUP('Turbine DWP'!$B$11,'Turbine DWP calcs part 2'!$AD$9:$AG$59,'Turbine DWP calcs part 2'!$AH41,FALSE)*'Turbine DWP'!BQ43</f>
        <v>0</v>
      </c>
      <c r="CO41">
        <f>HLOOKUP('Turbine DWP'!$B$11,'Turbine DWP calcs part 2'!$AD$9:$AG$59,'Turbine DWP calcs part 2'!$AH41,FALSE)*'Turbine DWP'!BR43</f>
        <v>0</v>
      </c>
      <c r="CP41">
        <f>HLOOKUP('Turbine DWP'!$B$11,'Turbine DWP calcs part 2'!$AD$9:$AG$59,'Turbine DWP calcs part 2'!$AH41,FALSE)*'Turbine DWP'!BS43</f>
        <v>0</v>
      </c>
      <c r="CQ41">
        <f>HLOOKUP('Turbine DWP'!$B$11,'Turbine DWP calcs part 2'!$AD$9:$AG$59,'Turbine DWP calcs part 2'!$AH41,FALSE)*'Turbine DWP'!BT43</f>
        <v>0</v>
      </c>
      <c r="CR41">
        <f>HLOOKUP('Turbine DWP'!$B$11,'Turbine DWP calcs part 2'!$AD$9:$AG$59,'Turbine DWP calcs part 2'!$AH41,FALSE)*'Turbine DWP'!BU43</f>
        <v>0</v>
      </c>
      <c r="CS41">
        <f>HLOOKUP('Turbine DWP'!$B$11,'Turbine DWP calcs part 2'!$AD$9:$AG$59,'Turbine DWP calcs part 2'!$AH41,FALSE)*'Turbine DWP'!BV43</f>
        <v>0</v>
      </c>
      <c r="CT41">
        <f>HLOOKUP('Turbine DWP'!$B$11,'Turbine DWP calcs part 2'!$AD$9:$AG$59,'Turbine DWP calcs part 2'!$AH41,FALSE)*'Turbine DWP'!BW43</f>
        <v>0</v>
      </c>
      <c r="CU41">
        <f>HLOOKUP('Turbine DWP'!$B$11,'Turbine DWP calcs part 2'!$AD$9:$AG$59,'Turbine DWP calcs part 2'!$AH41,FALSE)*'Turbine DWP'!BX43</f>
        <v>0</v>
      </c>
      <c r="CV41">
        <f>HLOOKUP('Turbine DWP'!$B$11,'Turbine DWP calcs part 2'!$AD$9:$AG$59,'Turbine DWP calcs part 2'!$AH41,FALSE)*'Turbine DWP'!BY43</f>
        <v>0</v>
      </c>
      <c r="CW41">
        <f>HLOOKUP('Turbine DWP'!$B$11,'Turbine DWP calcs part 2'!$AD$9:$AG$59,'Turbine DWP calcs part 2'!$AH41,FALSE)*'Turbine DWP'!BZ43</f>
        <v>0</v>
      </c>
      <c r="CX41">
        <f>HLOOKUP('Turbine DWP'!$B$11,'Turbine DWP calcs part 2'!$AD$9:$AG$59,'Turbine DWP calcs part 2'!$AH41,FALSE)*'Turbine DWP'!CA43</f>
        <v>0</v>
      </c>
      <c r="CY41">
        <f>HLOOKUP('Turbine DWP'!$B$11,'Turbine DWP calcs part 2'!$AD$9:$AG$59,'Turbine DWP calcs part 2'!$AH41,FALSE)*'Turbine DWP'!CB43</f>
        <v>0</v>
      </c>
      <c r="CZ41">
        <f>HLOOKUP('Turbine DWP'!$B$11,'Turbine DWP calcs part 2'!$AD$9:$AG$59,'Turbine DWP calcs part 2'!$AH41,FALSE)*'Turbine DWP'!CC43</f>
        <v>0</v>
      </c>
      <c r="DA41">
        <f>HLOOKUP('Turbine DWP'!$B$11,'Turbine DWP calcs part 2'!$AD$9:$AG$59,'Turbine DWP calcs part 2'!$AH41,FALSE)*'Turbine DWP'!CD43</f>
        <v>0</v>
      </c>
      <c r="DB41">
        <f>HLOOKUP('Turbine DWP'!$B$11,'Turbine DWP calcs part 2'!$AD$9:$AG$59,'Turbine DWP calcs part 2'!$AH41,FALSE)*'Turbine DWP'!CE43</f>
        <v>0</v>
      </c>
      <c r="DC41">
        <f>HLOOKUP('Turbine DWP'!$B$11,'Turbine DWP calcs part 2'!$AD$9:$AG$59,'Turbine DWP calcs part 2'!$AH41,FALSE)*'Turbine DWP'!CF43</f>
        <v>0</v>
      </c>
      <c r="DD41">
        <f>HLOOKUP('Turbine DWP'!$B$11,'Turbine DWP calcs part 2'!$AD$9:$AG$59,'Turbine DWP calcs part 2'!$AH41,FALSE)*'Turbine DWP'!CG43</f>
        <v>0</v>
      </c>
      <c r="DE41">
        <f>HLOOKUP('Turbine DWP'!$B$11,'Turbine DWP calcs part 2'!$AD$9:$AG$59,'Turbine DWP calcs part 2'!$AH41,FALSE)*'Turbine DWP'!CH43</f>
        <v>0</v>
      </c>
      <c r="DF41">
        <f>HLOOKUP('Turbine DWP'!$B$11,'Turbine DWP calcs part 2'!$AD$9:$AG$59,'Turbine DWP calcs part 2'!$AH41,FALSE)*'Turbine DWP'!CI43</f>
        <v>0</v>
      </c>
      <c r="DG41">
        <f>HLOOKUP('Turbine DWP'!$B$11,'Turbine DWP calcs part 2'!$AD$9:$AG$59,'Turbine DWP calcs part 2'!$AH41,FALSE)*'Turbine DWP'!CJ43</f>
        <v>0</v>
      </c>
      <c r="DH41">
        <f>HLOOKUP('Turbine DWP'!$B$11,'Turbine DWP calcs part 2'!$AD$9:$AG$59,'Turbine DWP calcs part 2'!$AH41,FALSE)*'Turbine DWP'!CK43</f>
        <v>0</v>
      </c>
      <c r="DI41">
        <f>HLOOKUP('Turbine DWP'!$B$11,'Turbine DWP calcs part 2'!$AD$9:$AG$59,'Turbine DWP calcs part 2'!$AH41,FALSE)*'Turbine DWP'!CL43</f>
        <v>0</v>
      </c>
      <c r="DJ41">
        <f>HLOOKUP('Turbine DWP'!$B$11,'Turbine DWP calcs part 2'!$AD$9:$AG$59,'Turbine DWP calcs part 2'!$AH41,FALSE)*'Turbine DWP'!CM43</f>
        <v>0</v>
      </c>
      <c r="DK41">
        <f>HLOOKUP('Turbine DWP'!$B$11,'Turbine DWP calcs part 2'!$AD$9:$AG$59,'Turbine DWP calcs part 2'!$AH41,FALSE)*'Turbine DWP'!CN43</f>
        <v>0</v>
      </c>
      <c r="DL41">
        <f>HLOOKUP('Turbine DWP'!$B$11,'Turbine DWP calcs part 2'!$AD$9:$AG$59,'Turbine DWP calcs part 2'!$AH41,FALSE)*'Turbine DWP'!CO43</f>
        <v>0</v>
      </c>
      <c r="DM41">
        <f>HLOOKUP('Turbine DWP'!$B$11,'Turbine DWP calcs part 2'!$AD$9:$AG$59,'Turbine DWP calcs part 2'!$AH41,FALSE)*'Turbine DWP'!CP43</f>
        <v>0</v>
      </c>
      <c r="DN41">
        <f>HLOOKUP('Turbine DWP'!$B$11,'Turbine DWP calcs part 2'!$AD$9:$AG$59,'Turbine DWP calcs part 2'!$AH41,FALSE)*'Turbine DWP'!CQ43</f>
        <v>0</v>
      </c>
      <c r="DO41">
        <f>HLOOKUP('Turbine DWP'!$B$11,'Turbine DWP calcs part 2'!$AD$9:$AG$59,'Turbine DWP calcs part 2'!$AH41,FALSE)*'Turbine DWP'!CR43</f>
        <v>0</v>
      </c>
      <c r="DP41">
        <f>HLOOKUP('Turbine DWP'!$B$11,'Turbine DWP calcs part 2'!$AD$9:$AG$59,'Turbine DWP calcs part 2'!$AH41,FALSE)*'Turbine DWP'!CS43</f>
        <v>0</v>
      </c>
      <c r="DQ41">
        <f>HLOOKUP('Turbine DWP'!$B$11,'Turbine DWP calcs part 2'!$AD$9:$AG$59,'Turbine DWP calcs part 2'!$AH41,FALSE)*'Turbine DWP'!CT43</f>
        <v>0</v>
      </c>
      <c r="DR41">
        <f>HLOOKUP('Turbine DWP'!$B$11,'Turbine DWP calcs part 2'!$AD$9:$AG$59,'Turbine DWP calcs part 2'!$AH41,FALSE)*'Turbine DWP'!CU43</f>
        <v>0</v>
      </c>
      <c r="DS41">
        <f>HLOOKUP('Turbine DWP'!$B$11,'Turbine DWP calcs part 2'!$AD$9:$AG$59,'Turbine DWP calcs part 2'!$AH41,FALSE)*'Turbine DWP'!CV43</f>
        <v>0</v>
      </c>
      <c r="DT41">
        <f>HLOOKUP('Turbine DWP'!$B$11,'Turbine DWP calcs part 2'!$AD$9:$AG$59,'Turbine DWP calcs part 2'!$AH41,FALSE)*'Turbine DWP'!CW43</f>
        <v>0</v>
      </c>
      <c r="DU41">
        <f>HLOOKUP('Turbine DWP'!$B$11,'Turbine DWP calcs part 2'!$AD$9:$AG$59,'Turbine DWP calcs part 2'!$AH41,FALSE)*'Turbine DWP'!CX43</f>
        <v>0</v>
      </c>
      <c r="DV41">
        <f>HLOOKUP('Turbine DWP'!$B$11,'Turbine DWP calcs part 2'!$AD$9:$AG$59,'Turbine DWP calcs part 2'!$AH41,FALSE)*'Turbine DWP'!CY43</f>
        <v>0</v>
      </c>
      <c r="DW41">
        <f>HLOOKUP('Turbine DWP'!$B$11,'Turbine DWP calcs part 2'!$AD$9:$AG$59,'Turbine DWP calcs part 2'!$AH41,FALSE)*'Turbine DWP'!CZ43</f>
        <v>0</v>
      </c>
      <c r="DX41">
        <f>HLOOKUP('Turbine DWP'!$B$11,'Turbine DWP calcs part 2'!$AD$9:$AG$59,'Turbine DWP calcs part 2'!$AH41,FALSE)*'Turbine DWP'!DA43</f>
        <v>0</v>
      </c>
      <c r="DY41">
        <f>HLOOKUP('Turbine DWP'!$B$11,'Turbine DWP calcs part 2'!$AD$9:$AG$59,'Turbine DWP calcs part 2'!$AH41,FALSE)*'Turbine DWP'!DB43</f>
        <v>0</v>
      </c>
      <c r="DZ41">
        <f>HLOOKUP('Turbine DWP'!$B$11,'Turbine DWP calcs part 2'!$AD$9:$AG$59,'Turbine DWP calcs part 2'!$AH41,FALSE)*'Turbine DWP'!DC43</f>
        <v>0</v>
      </c>
      <c r="EA41">
        <f>HLOOKUP('Turbine DWP'!$B$11,'Turbine DWP calcs part 2'!$AD$9:$AG$59,'Turbine DWP calcs part 2'!$AH41,FALSE)*'Turbine DWP'!DD43</f>
        <v>0</v>
      </c>
      <c r="EB41">
        <f>HLOOKUP('Turbine DWP'!$B$11,'Turbine DWP calcs part 2'!$AD$9:$AG$59,'Turbine DWP calcs part 2'!$AH41,FALSE)*'Turbine DWP'!DE43</f>
        <v>0</v>
      </c>
      <c r="EC41">
        <f>HLOOKUP('Turbine DWP'!$B$11,'Turbine DWP calcs part 2'!$AD$9:$AG$59,'Turbine DWP calcs part 2'!$AH41,FALSE)*'Turbine DWP'!DF43</f>
        <v>0</v>
      </c>
      <c r="ED41">
        <f>HLOOKUP('Turbine DWP'!$B$11,'Turbine DWP calcs part 2'!$AD$9:$AG$59,'Turbine DWP calcs part 2'!$AH41,FALSE)*'Turbine DWP'!DG43</f>
        <v>0</v>
      </c>
    </row>
    <row r="42" spans="1:134" x14ac:dyDescent="0.25">
      <c r="A42" s="2" t="s">
        <v>78</v>
      </c>
      <c r="B42" s="2">
        <f t="shared" si="17"/>
        <v>162.5</v>
      </c>
      <c r="C42">
        <f>'Turbine DWP'!E44</f>
        <v>0</v>
      </c>
      <c r="D42">
        <f>'Turbine DWP'!G44</f>
        <v>0</v>
      </c>
      <c r="E42">
        <f>'Turbine DWP'!H44</f>
        <v>0</v>
      </c>
      <c r="F42">
        <f>'Turbine DWP'!I44</f>
        <v>0</v>
      </c>
      <c r="G42">
        <f>'Turbine DWP'!J44</f>
        <v>0</v>
      </c>
      <c r="H42">
        <f t="shared" si="0"/>
        <v>0</v>
      </c>
      <c r="I42" s="3">
        <v>1.148615E-3</v>
      </c>
      <c r="J42">
        <f>'Turbine DWP calcs part 1'!O38</f>
        <v>0</v>
      </c>
      <c r="K42">
        <f>'Turbine DWP calcs part 1'!P38</f>
        <v>2.2790615535049019E-2</v>
      </c>
      <c r="L42">
        <f>'Turbine DWP calcs part 1'!Q38</f>
        <v>0</v>
      </c>
      <c r="M42">
        <f>'Turbine DWP calcs part 1'!R38</f>
        <v>1.1486149692859771E-3</v>
      </c>
      <c r="N42">
        <f t="shared" si="11"/>
        <v>0</v>
      </c>
      <c r="O42">
        <f t="shared" si="18"/>
        <v>0</v>
      </c>
      <c r="P42">
        <f t="shared" si="19"/>
        <v>0</v>
      </c>
      <c r="Q42">
        <f t="shared" si="20"/>
        <v>0</v>
      </c>
      <c r="R42">
        <f t="shared" ref="R42:R59" si="24">J42*$C42</f>
        <v>0</v>
      </c>
      <c r="S42">
        <f t="shared" ref="S42:S59" si="25">K42*$C42</f>
        <v>0</v>
      </c>
      <c r="T42">
        <f t="shared" ref="T42:T59" si="26">L42*$C42</f>
        <v>0</v>
      </c>
      <c r="U42">
        <f t="shared" ref="U42:U59" si="27">M42*$C42</f>
        <v>0</v>
      </c>
      <c r="V42">
        <f t="shared" ref="V42:V59" si="28">IF($C42&gt;0, D42/$C42, 0)</f>
        <v>0</v>
      </c>
      <c r="W42">
        <f t="shared" ref="W42:W59" si="29">IF($C42&gt;0, E42/$C42, 0)</f>
        <v>0</v>
      </c>
      <c r="X42">
        <f t="shared" ref="X42:X59" si="30">IF($C42&gt;0, F42/$C42, 0)</f>
        <v>0</v>
      </c>
      <c r="Y42">
        <f t="shared" ref="Y42:Y59" si="31">IF($C42&gt;0, G42/$C42, 0)</f>
        <v>0</v>
      </c>
      <c r="Z42">
        <f t="shared" si="12"/>
        <v>0</v>
      </c>
      <c r="AA42">
        <f t="shared" si="21"/>
        <v>0</v>
      </c>
      <c r="AB42">
        <f t="shared" si="22"/>
        <v>0</v>
      </c>
      <c r="AC42">
        <f t="shared" si="23"/>
        <v>0</v>
      </c>
      <c r="AD42">
        <f t="shared" si="13"/>
        <v>0</v>
      </c>
      <c r="AE42">
        <f t="shared" si="14"/>
        <v>0</v>
      </c>
      <c r="AF42">
        <f t="shared" si="15"/>
        <v>0</v>
      </c>
      <c r="AG42">
        <f t="shared" si="16"/>
        <v>0</v>
      </c>
      <c r="AH42">
        <v>34</v>
      </c>
      <c r="AI42">
        <f>HLOOKUP('Turbine DWP'!$B$11,'Turbine DWP calcs part 2'!$AD$9:$AG$59,'Turbine DWP calcs part 2'!$AH42,FALSE)*'Turbine DWP'!L44</f>
        <v>0</v>
      </c>
      <c r="AJ42">
        <f>HLOOKUP('Turbine DWP'!$B$11,'Turbine DWP calcs part 2'!$AD$9:$AG$59,'Turbine DWP calcs part 2'!$AH42,FALSE)*'Turbine DWP'!M44</f>
        <v>0</v>
      </c>
      <c r="AK42">
        <f>HLOOKUP('Turbine DWP'!$B$11,'Turbine DWP calcs part 2'!$AD$9:$AG$59,'Turbine DWP calcs part 2'!$AH42,FALSE)*'Turbine DWP'!N44</f>
        <v>0</v>
      </c>
      <c r="AL42">
        <f>HLOOKUP('Turbine DWP'!$B$11,'Turbine DWP calcs part 2'!$AD$9:$AG$59,'Turbine DWP calcs part 2'!$AH42,FALSE)*'Turbine DWP'!O44</f>
        <v>0</v>
      </c>
      <c r="AM42">
        <f>HLOOKUP('Turbine DWP'!$B$11,'Turbine DWP calcs part 2'!$AD$9:$AG$59,'Turbine DWP calcs part 2'!$AH42,FALSE)*'Turbine DWP'!P44</f>
        <v>0</v>
      </c>
      <c r="AN42">
        <f>HLOOKUP('Turbine DWP'!$B$11,'Turbine DWP calcs part 2'!$AD$9:$AG$59,'Turbine DWP calcs part 2'!$AH42,FALSE)*'Turbine DWP'!Q44</f>
        <v>0</v>
      </c>
      <c r="AO42">
        <f>HLOOKUP('Turbine DWP'!$B$11,'Turbine DWP calcs part 2'!$AD$9:$AG$59,'Turbine DWP calcs part 2'!$AH42,FALSE)*'Turbine DWP'!R44</f>
        <v>0</v>
      </c>
      <c r="AP42">
        <f>HLOOKUP('Turbine DWP'!$B$11,'Turbine DWP calcs part 2'!$AD$9:$AG$59,'Turbine DWP calcs part 2'!$AH42,FALSE)*'Turbine DWP'!S44</f>
        <v>0</v>
      </c>
      <c r="AQ42">
        <f>HLOOKUP('Turbine DWP'!$B$11,'Turbine DWP calcs part 2'!$AD$9:$AG$59,'Turbine DWP calcs part 2'!$AH42,FALSE)*'Turbine DWP'!T44</f>
        <v>0</v>
      </c>
      <c r="AR42">
        <f>HLOOKUP('Turbine DWP'!$B$11,'Turbine DWP calcs part 2'!$AD$9:$AG$59,'Turbine DWP calcs part 2'!$AH42,FALSE)*'Turbine DWP'!U44</f>
        <v>0</v>
      </c>
      <c r="AS42">
        <f>HLOOKUP('Turbine DWP'!$B$11,'Turbine DWP calcs part 2'!$AD$9:$AG$59,'Turbine DWP calcs part 2'!$AH42,FALSE)*'Turbine DWP'!V44</f>
        <v>0</v>
      </c>
      <c r="AT42">
        <f>HLOOKUP('Turbine DWP'!$B$11,'Turbine DWP calcs part 2'!$AD$9:$AG$59,'Turbine DWP calcs part 2'!$AH42,FALSE)*'Turbine DWP'!W44</f>
        <v>0</v>
      </c>
      <c r="AU42">
        <f>HLOOKUP('Turbine DWP'!$B$11,'Turbine DWP calcs part 2'!$AD$9:$AG$59,'Turbine DWP calcs part 2'!$AH42,FALSE)*'Turbine DWP'!X44</f>
        <v>0</v>
      </c>
      <c r="AV42">
        <f>HLOOKUP('Turbine DWP'!$B$11,'Turbine DWP calcs part 2'!$AD$9:$AG$59,'Turbine DWP calcs part 2'!$AH42,FALSE)*'Turbine DWP'!Y44</f>
        <v>0</v>
      </c>
      <c r="AW42">
        <f>HLOOKUP('Turbine DWP'!$B$11,'Turbine DWP calcs part 2'!$AD$9:$AG$59,'Turbine DWP calcs part 2'!$AH42,FALSE)*'Turbine DWP'!Z44</f>
        <v>0</v>
      </c>
      <c r="AX42">
        <f>HLOOKUP('Turbine DWP'!$B$11,'Turbine DWP calcs part 2'!$AD$9:$AG$59,'Turbine DWP calcs part 2'!$AH42,FALSE)*'Turbine DWP'!AA44</f>
        <v>0</v>
      </c>
      <c r="AY42">
        <f>HLOOKUP('Turbine DWP'!$B$11,'Turbine DWP calcs part 2'!$AD$9:$AG$59,'Turbine DWP calcs part 2'!$AH42,FALSE)*'Turbine DWP'!AB44</f>
        <v>0</v>
      </c>
      <c r="AZ42">
        <f>HLOOKUP('Turbine DWP'!$B$11,'Turbine DWP calcs part 2'!$AD$9:$AG$59,'Turbine DWP calcs part 2'!$AH42,FALSE)*'Turbine DWP'!AC44</f>
        <v>0</v>
      </c>
      <c r="BA42">
        <f>HLOOKUP('Turbine DWP'!$B$11,'Turbine DWP calcs part 2'!$AD$9:$AG$59,'Turbine DWP calcs part 2'!$AH42,FALSE)*'Turbine DWP'!AD44</f>
        <v>0</v>
      </c>
      <c r="BB42">
        <f>HLOOKUP('Turbine DWP'!$B$11,'Turbine DWP calcs part 2'!$AD$9:$AG$59,'Turbine DWP calcs part 2'!$AH42,FALSE)*'Turbine DWP'!AE44</f>
        <v>0</v>
      </c>
      <c r="BC42">
        <f>HLOOKUP('Turbine DWP'!$B$11,'Turbine DWP calcs part 2'!$AD$9:$AG$59,'Turbine DWP calcs part 2'!$AH42,FALSE)*'Turbine DWP'!AF44</f>
        <v>0</v>
      </c>
      <c r="BD42">
        <f>HLOOKUP('Turbine DWP'!$B$11,'Turbine DWP calcs part 2'!$AD$9:$AG$59,'Turbine DWP calcs part 2'!$AH42,FALSE)*'Turbine DWP'!AG44</f>
        <v>0</v>
      </c>
      <c r="BE42">
        <f>HLOOKUP('Turbine DWP'!$B$11,'Turbine DWP calcs part 2'!$AD$9:$AG$59,'Turbine DWP calcs part 2'!$AH42,FALSE)*'Turbine DWP'!AH44</f>
        <v>0</v>
      </c>
      <c r="BF42">
        <f>HLOOKUP('Turbine DWP'!$B$11,'Turbine DWP calcs part 2'!$AD$9:$AG$59,'Turbine DWP calcs part 2'!$AH42,FALSE)*'Turbine DWP'!AI44</f>
        <v>0</v>
      </c>
      <c r="BG42">
        <f>HLOOKUP('Turbine DWP'!$B$11,'Turbine DWP calcs part 2'!$AD$9:$AG$59,'Turbine DWP calcs part 2'!$AH42,FALSE)*'Turbine DWP'!AJ44</f>
        <v>0</v>
      </c>
      <c r="BH42">
        <f>HLOOKUP('Turbine DWP'!$B$11,'Turbine DWP calcs part 2'!$AD$9:$AG$59,'Turbine DWP calcs part 2'!$AH42,FALSE)*'Turbine DWP'!AK44</f>
        <v>0</v>
      </c>
      <c r="BI42">
        <f>HLOOKUP('Turbine DWP'!$B$11,'Turbine DWP calcs part 2'!$AD$9:$AG$59,'Turbine DWP calcs part 2'!$AH42,FALSE)*'Turbine DWP'!AL44</f>
        <v>0</v>
      </c>
      <c r="BJ42">
        <f>HLOOKUP('Turbine DWP'!$B$11,'Turbine DWP calcs part 2'!$AD$9:$AG$59,'Turbine DWP calcs part 2'!$AH42,FALSE)*'Turbine DWP'!AM44</f>
        <v>0</v>
      </c>
      <c r="BK42">
        <f>HLOOKUP('Turbine DWP'!$B$11,'Turbine DWP calcs part 2'!$AD$9:$AG$59,'Turbine DWP calcs part 2'!$AH42,FALSE)*'Turbine DWP'!AN44</f>
        <v>0</v>
      </c>
      <c r="BL42">
        <f>HLOOKUP('Turbine DWP'!$B$11,'Turbine DWP calcs part 2'!$AD$9:$AG$59,'Turbine DWP calcs part 2'!$AH42,FALSE)*'Turbine DWP'!AO44</f>
        <v>0</v>
      </c>
      <c r="BM42">
        <f>HLOOKUP('Turbine DWP'!$B$11,'Turbine DWP calcs part 2'!$AD$9:$AG$59,'Turbine DWP calcs part 2'!$AH42,FALSE)*'Turbine DWP'!AP44</f>
        <v>0</v>
      </c>
      <c r="BN42">
        <f>HLOOKUP('Turbine DWP'!$B$11,'Turbine DWP calcs part 2'!$AD$9:$AG$59,'Turbine DWP calcs part 2'!$AH42,FALSE)*'Turbine DWP'!AQ44</f>
        <v>0</v>
      </c>
      <c r="BO42">
        <f>HLOOKUP('Turbine DWP'!$B$11,'Turbine DWP calcs part 2'!$AD$9:$AG$59,'Turbine DWP calcs part 2'!$AH42,FALSE)*'Turbine DWP'!AR44</f>
        <v>0</v>
      </c>
      <c r="BP42">
        <f>HLOOKUP('Turbine DWP'!$B$11,'Turbine DWP calcs part 2'!$AD$9:$AG$59,'Turbine DWP calcs part 2'!$AH42,FALSE)*'Turbine DWP'!AS44</f>
        <v>0</v>
      </c>
      <c r="BQ42">
        <f>HLOOKUP('Turbine DWP'!$B$11,'Turbine DWP calcs part 2'!$AD$9:$AG$59,'Turbine DWP calcs part 2'!$AH42,FALSE)*'Turbine DWP'!AT44</f>
        <v>0</v>
      </c>
      <c r="BR42">
        <f>HLOOKUP('Turbine DWP'!$B$11,'Turbine DWP calcs part 2'!$AD$9:$AG$59,'Turbine DWP calcs part 2'!$AH42,FALSE)*'Turbine DWP'!AU44</f>
        <v>0</v>
      </c>
      <c r="BS42">
        <f>HLOOKUP('Turbine DWP'!$B$11,'Turbine DWP calcs part 2'!$AD$9:$AG$59,'Turbine DWP calcs part 2'!$AH42,FALSE)*'Turbine DWP'!AV44</f>
        <v>0</v>
      </c>
      <c r="BT42">
        <f>HLOOKUP('Turbine DWP'!$B$11,'Turbine DWP calcs part 2'!$AD$9:$AG$59,'Turbine DWP calcs part 2'!$AH42,FALSE)*'Turbine DWP'!AW44</f>
        <v>0</v>
      </c>
      <c r="BU42">
        <f>HLOOKUP('Turbine DWP'!$B$11,'Turbine DWP calcs part 2'!$AD$9:$AG$59,'Turbine DWP calcs part 2'!$AH42,FALSE)*'Turbine DWP'!AX44</f>
        <v>0</v>
      </c>
      <c r="BV42">
        <f>HLOOKUP('Turbine DWP'!$B$11,'Turbine DWP calcs part 2'!$AD$9:$AG$59,'Turbine DWP calcs part 2'!$AH42,FALSE)*'Turbine DWP'!AY44</f>
        <v>0</v>
      </c>
      <c r="BW42">
        <f>HLOOKUP('Turbine DWP'!$B$11,'Turbine DWP calcs part 2'!$AD$9:$AG$59,'Turbine DWP calcs part 2'!$AH42,FALSE)*'Turbine DWP'!AZ44</f>
        <v>0</v>
      </c>
      <c r="BX42">
        <f>HLOOKUP('Turbine DWP'!$B$11,'Turbine DWP calcs part 2'!$AD$9:$AG$59,'Turbine DWP calcs part 2'!$AH42,FALSE)*'Turbine DWP'!BA44</f>
        <v>0</v>
      </c>
      <c r="BY42">
        <f>HLOOKUP('Turbine DWP'!$B$11,'Turbine DWP calcs part 2'!$AD$9:$AG$59,'Turbine DWP calcs part 2'!$AH42,FALSE)*'Turbine DWP'!BB44</f>
        <v>0</v>
      </c>
      <c r="BZ42">
        <f>HLOOKUP('Turbine DWP'!$B$11,'Turbine DWP calcs part 2'!$AD$9:$AG$59,'Turbine DWP calcs part 2'!$AH42,FALSE)*'Turbine DWP'!BC44</f>
        <v>0</v>
      </c>
      <c r="CA42">
        <f>HLOOKUP('Turbine DWP'!$B$11,'Turbine DWP calcs part 2'!$AD$9:$AG$59,'Turbine DWP calcs part 2'!$AH42,FALSE)*'Turbine DWP'!BD44</f>
        <v>0</v>
      </c>
      <c r="CB42">
        <f>HLOOKUP('Turbine DWP'!$B$11,'Turbine DWP calcs part 2'!$AD$9:$AG$59,'Turbine DWP calcs part 2'!$AH42,FALSE)*'Turbine DWP'!BE44</f>
        <v>0</v>
      </c>
      <c r="CC42">
        <f>HLOOKUP('Turbine DWP'!$B$11,'Turbine DWP calcs part 2'!$AD$9:$AG$59,'Turbine DWP calcs part 2'!$AH42,FALSE)*'Turbine DWP'!BF44</f>
        <v>0</v>
      </c>
      <c r="CD42">
        <f>HLOOKUP('Turbine DWP'!$B$11,'Turbine DWP calcs part 2'!$AD$9:$AG$59,'Turbine DWP calcs part 2'!$AH42,FALSE)*'Turbine DWP'!BG44</f>
        <v>0</v>
      </c>
      <c r="CE42">
        <f>HLOOKUP('Turbine DWP'!$B$11,'Turbine DWP calcs part 2'!$AD$9:$AG$59,'Turbine DWP calcs part 2'!$AH42,FALSE)*'Turbine DWP'!BH44</f>
        <v>0</v>
      </c>
      <c r="CF42">
        <f>HLOOKUP('Turbine DWP'!$B$11,'Turbine DWP calcs part 2'!$AD$9:$AG$59,'Turbine DWP calcs part 2'!$AH42,FALSE)*'Turbine DWP'!BI44</f>
        <v>0</v>
      </c>
      <c r="CG42">
        <f>HLOOKUP('Turbine DWP'!$B$11,'Turbine DWP calcs part 2'!$AD$9:$AG$59,'Turbine DWP calcs part 2'!$AH42,FALSE)*'Turbine DWP'!BJ44</f>
        <v>0</v>
      </c>
      <c r="CH42">
        <f>HLOOKUP('Turbine DWP'!$B$11,'Turbine DWP calcs part 2'!$AD$9:$AG$59,'Turbine DWP calcs part 2'!$AH42,FALSE)*'Turbine DWP'!BK44</f>
        <v>0</v>
      </c>
      <c r="CI42">
        <f>HLOOKUP('Turbine DWP'!$B$11,'Turbine DWP calcs part 2'!$AD$9:$AG$59,'Turbine DWP calcs part 2'!$AH42,FALSE)*'Turbine DWP'!BL44</f>
        <v>0</v>
      </c>
      <c r="CJ42">
        <f>HLOOKUP('Turbine DWP'!$B$11,'Turbine DWP calcs part 2'!$AD$9:$AG$59,'Turbine DWP calcs part 2'!$AH42,FALSE)*'Turbine DWP'!BM44</f>
        <v>0</v>
      </c>
      <c r="CK42">
        <f>HLOOKUP('Turbine DWP'!$B$11,'Turbine DWP calcs part 2'!$AD$9:$AG$59,'Turbine DWP calcs part 2'!$AH42,FALSE)*'Turbine DWP'!BN44</f>
        <v>0</v>
      </c>
      <c r="CL42">
        <f>HLOOKUP('Turbine DWP'!$B$11,'Turbine DWP calcs part 2'!$AD$9:$AG$59,'Turbine DWP calcs part 2'!$AH42,FALSE)*'Turbine DWP'!BO44</f>
        <v>0</v>
      </c>
      <c r="CM42">
        <f>HLOOKUP('Turbine DWP'!$B$11,'Turbine DWP calcs part 2'!$AD$9:$AG$59,'Turbine DWP calcs part 2'!$AH42,FALSE)*'Turbine DWP'!BP44</f>
        <v>0</v>
      </c>
      <c r="CN42">
        <f>HLOOKUP('Turbine DWP'!$B$11,'Turbine DWP calcs part 2'!$AD$9:$AG$59,'Turbine DWP calcs part 2'!$AH42,FALSE)*'Turbine DWP'!BQ44</f>
        <v>0</v>
      </c>
      <c r="CO42">
        <f>HLOOKUP('Turbine DWP'!$B$11,'Turbine DWP calcs part 2'!$AD$9:$AG$59,'Turbine DWP calcs part 2'!$AH42,FALSE)*'Turbine DWP'!BR44</f>
        <v>0</v>
      </c>
      <c r="CP42">
        <f>HLOOKUP('Turbine DWP'!$B$11,'Turbine DWP calcs part 2'!$AD$9:$AG$59,'Turbine DWP calcs part 2'!$AH42,FALSE)*'Turbine DWP'!BS44</f>
        <v>0</v>
      </c>
      <c r="CQ42">
        <f>HLOOKUP('Turbine DWP'!$B$11,'Turbine DWP calcs part 2'!$AD$9:$AG$59,'Turbine DWP calcs part 2'!$AH42,FALSE)*'Turbine DWP'!BT44</f>
        <v>0</v>
      </c>
      <c r="CR42">
        <f>HLOOKUP('Turbine DWP'!$B$11,'Turbine DWP calcs part 2'!$AD$9:$AG$59,'Turbine DWP calcs part 2'!$AH42,FALSE)*'Turbine DWP'!BU44</f>
        <v>0</v>
      </c>
      <c r="CS42">
        <f>HLOOKUP('Turbine DWP'!$B$11,'Turbine DWP calcs part 2'!$AD$9:$AG$59,'Turbine DWP calcs part 2'!$AH42,FALSE)*'Turbine DWP'!BV44</f>
        <v>0</v>
      </c>
      <c r="CT42">
        <f>HLOOKUP('Turbine DWP'!$B$11,'Turbine DWP calcs part 2'!$AD$9:$AG$59,'Turbine DWP calcs part 2'!$AH42,FALSE)*'Turbine DWP'!BW44</f>
        <v>0</v>
      </c>
      <c r="CU42">
        <f>HLOOKUP('Turbine DWP'!$B$11,'Turbine DWP calcs part 2'!$AD$9:$AG$59,'Turbine DWP calcs part 2'!$AH42,FALSE)*'Turbine DWP'!BX44</f>
        <v>0</v>
      </c>
      <c r="CV42">
        <f>HLOOKUP('Turbine DWP'!$B$11,'Turbine DWP calcs part 2'!$AD$9:$AG$59,'Turbine DWP calcs part 2'!$AH42,FALSE)*'Turbine DWP'!BY44</f>
        <v>0</v>
      </c>
      <c r="CW42">
        <f>HLOOKUP('Turbine DWP'!$B$11,'Turbine DWP calcs part 2'!$AD$9:$AG$59,'Turbine DWP calcs part 2'!$AH42,FALSE)*'Turbine DWP'!BZ44</f>
        <v>0</v>
      </c>
      <c r="CX42">
        <f>HLOOKUP('Turbine DWP'!$B$11,'Turbine DWP calcs part 2'!$AD$9:$AG$59,'Turbine DWP calcs part 2'!$AH42,FALSE)*'Turbine DWP'!CA44</f>
        <v>0</v>
      </c>
      <c r="CY42">
        <f>HLOOKUP('Turbine DWP'!$B$11,'Turbine DWP calcs part 2'!$AD$9:$AG$59,'Turbine DWP calcs part 2'!$AH42,FALSE)*'Turbine DWP'!CB44</f>
        <v>0</v>
      </c>
      <c r="CZ42">
        <f>HLOOKUP('Turbine DWP'!$B$11,'Turbine DWP calcs part 2'!$AD$9:$AG$59,'Turbine DWP calcs part 2'!$AH42,FALSE)*'Turbine DWP'!CC44</f>
        <v>0</v>
      </c>
      <c r="DA42">
        <f>HLOOKUP('Turbine DWP'!$B$11,'Turbine DWP calcs part 2'!$AD$9:$AG$59,'Turbine DWP calcs part 2'!$AH42,FALSE)*'Turbine DWP'!CD44</f>
        <v>0</v>
      </c>
      <c r="DB42">
        <f>HLOOKUP('Turbine DWP'!$B$11,'Turbine DWP calcs part 2'!$AD$9:$AG$59,'Turbine DWP calcs part 2'!$AH42,FALSE)*'Turbine DWP'!CE44</f>
        <v>0</v>
      </c>
      <c r="DC42">
        <f>HLOOKUP('Turbine DWP'!$B$11,'Turbine DWP calcs part 2'!$AD$9:$AG$59,'Turbine DWP calcs part 2'!$AH42,FALSE)*'Turbine DWP'!CF44</f>
        <v>0</v>
      </c>
      <c r="DD42">
        <f>HLOOKUP('Turbine DWP'!$B$11,'Turbine DWP calcs part 2'!$AD$9:$AG$59,'Turbine DWP calcs part 2'!$AH42,FALSE)*'Turbine DWP'!CG44</f>
        <v>0</v>
      </c>
      <c r="DE42">
        <f>HLOOKUP('Turbine DWP'!$B$11,'Turbine DWP calcs part 2'!$AD$9:$AG$59,'Turbine DWP calcs part 2'!$AH42,FALSE)*'Turbine DWP'!CH44</f>
        <v>0</v>
      </c>
      <c r="DF42">
        <f>HLOOKUP('Turbine DWP'!$B$11,'Turbine DWP calcs part 2'!$AD$9:$AG$59,'Turbine DWP calcs part 2'!$AH42,FALSE)*'Turbine DWP'!CI44</f>
        <v>0</v>
      </c>
      <c r="DG42">
        <f>HLOOKUP('Turbine DWP'!$B$11,'Turbine DWP calcs part 2'!$AD$9:$AG$59,'Turbine DWP calcs part 2'!$AH42,FALSE)*'Turbine DWP'!CJ44</f>
        <v>0</v>
      </c>
      <c r="DH42">
        <f>HLOOKUP('Turbine DWP'!$B$11,'Turbine DWP calcs part 2'!$AD$9:$AG$59,'Turbine DWP calcs part 2'!$AH42,FALSE)*'Turbine DWP'!CK44</f>
        <v>0</v>
      </c>
      <c r="DI42">
        <f>HLOOKUP('Turbine DWP'!$B$11,'Turbine DWP calcs part 2'!$AD$9:$AG$59,'Turbine DWP calcs part 2'!$AH42,FALSE)*'Turbine DWP'!CL44</f>
        <v>0</v>
      </c>
      <c r="DJ42">
        <f>HLOOKUP('Turbine DWP'!$B$11,'Turbine DWP calcs part 2'!$AD$9:$AG$59,'Turbine DWP calcs part 2'!$AH42,FALSE)*'Turbine DWP'!CM44</f>
        <v>0</v>
      </c>
      <c r="DK42">
        <f>HLOOKUP('Turbine DWP'!$B$11,'Turbine DWP calcs part 2'!$AD$9:$AG$59,'Turbine DWP calcs part 2'!$AH42,FALSE)*'Turbine DWP'!CN44</f>
        <v>0</v>
      </c>
      <c r="DL42">
        <f>HLOOKUP('Turbine DWP'!$B$11,'Turbine DWP calcs part 2'!$AD$9:$AG$59,'Turbine DWP calcs part 2'!$AH42,FALSE)*'Turbine DWP'!CO44</f>
        <v>0</v>
      </c>
      <c r="DM42">
        <f>HLOOKUP('Turbine DWP'!$B$11,'Turbine DWP calcs part 2'!$AD$9:$AG$59,'Turbine DWP calcs part 2'!$AH42,FALSE)*'Turbine DWP'!CP44</f>
        <v>0</v>
      </c>
      <c r="DN42">
        <f>HLOOKUP('Turbine DWP'!$B$11,'Turbine DWP calcs part 2'!$AD$9:$AG$59,'Turbine DWP calcs part 2'!$AH42,FALSE)*'Turbine DWP'!CQ44</f>
        <v>0</v>
      </c>
      <c r="DO42">
        <f>HLOOKUP('Turbine DWP'!$B$11,'Turbine DWP calcs part 2'!$AD$9:$AG$59,'Turbine DWP calcs part 2'!$AH42,FALSE)*'Turbine DWP'!CR44</f>
        <v>0</v>
      </c>
      <c r="DP42">
        <f>HLOOKUP('Turbine DWP'!$B$11,'Turbine DWP calcs part 2'!$AD$9:$AG$59,'Turbine DWP calcs part 2'!$AH42,FALSE)*'Turbine DWP'!CS44</f>
        <v>0</v>
      </c>
      <c r="DQ42">
        <f>HLOOKUP('Turbine DWP'!$B$11,'Turbine DWP calcs part 2'!$AD$9:$AG$59,'Turbine DWP calcs part 2'!$AH42,FALSE)*'Turbine DWP'!CT44</f>
        <v>0</v>
      </c>
      <c r="DR42">
        <f>HLOOKUP('Turbine DWP'!$B$11,'Turbine DWP calcs part 2'!$AD$9:$AG$59,'Turbine DWP calcs part 2'!$AH42,FALSE)*'Turbine DWP'!CU44</f>
        <v>0</v>
      </c>
      <c r="DS42">
        <f>HLOOKUP('Turbine DWP'!$B$11,'Turbine DWP calcs part 2'!$AD$9:$AG$59,'Turbine DWP calcs part 2'!$AH42,FALSE)*'Turbine DWP'!CV44</f>
        <v>0</v>
      </c>
      <c r="DT42">
        <f>HLOOKUP('Turbine DWP'!$B$11,'Turbine DWP calcs part 2'!$AD$9:$AG$59,'Turbine DWP calcs part 2'!$AH42,FALSE)*'Turbine DWP'!CW44</f>
        <v>0</v>
      </c>
      <c r="DU42">
        <f>HLOOKUP('Turbine DWP'!$B$11,'Turbine DWP calcs part 2'!$AD$9:$AG$59,'Turbine DWP calcs part 2'!$AH42,FALSE)*'Turbine DWP'!CX44</f>
        <v>0</v>
      </c>
      <c r="DV42">
        <f>HLOOKUP('Turbine DWP'!$B$11,'Turbine DWP calcs part 2'!$AD$9:$AG$59,'Turbine DWP calcs part 2'!$AH42,FALSE)*'Turbine DWP'!CY44</f>
        <v>0</v>
      </c>
      <c r="DW42">
        <f>HLOOKUP('Turbine DWP'!$B$11,'Turbine DWP calcs part 2'!$AD$9:$AG$59,'Turbine DWP calcs part 2'!$AH42,FALSE)*'Turbine DWP'!CZ44</f>
        <v>0</v>
      </c>
      <c r="DX42">
        <f>HLOOKUP('Turbine DWP'!$B$11,'Turbine DWP calcs part 2'!$AD$9:$AG$59,'Turbine DWP calcs part 2'!$AH42,FALSE)*'Turbine DWP'!DA44</f>
        <v>0</v>
      </c>
      <c r="DY42">
        <f>HLOOKUP('Turbine DWP'!$B$11,'Turbine DWP calcs part 2'!$AD$9:$AG$59,'Turbine DWP calcs part 2'!$AH42,FALSE)*'Turbine DWP'!DB44</f>
        <v>0</v>
      </c>
      <c r="DZ42">
        <f>HLOOKUP('Turbine DWP'!$B$11,'Turbine DWP calcs part 2'!$AD$9:$AG$59,'Turbine DWP calcs part 2'!$AH42,FALSE)*'Turbine DWP'!DC44</f>
        <v>0</v>
      </c>
      <c r="EA42">
        <f>HLOOKUP('Turbine DWP'!$B$11,'Turbine DWP calcs part 2'!$AD$9:$AG$59,'Turbine DWP calcs part 2'!$AH42,FALSE)*'Turbine DWP'!DD44</f>
        <v>0</v>
      </c>
      <c r="EB42">
        <f>HLOOKUP('Turbine DWP'!$B$11,'Turbine DWP calcs part 2'!$AD$9:$AG$59,'Turbine DWP calcs part 2'!$AH42,FALSE)*'Turbine DWP'!DE44</f>
        <v>0</v>
      </c>
      <c r="EC42">
        <f>HLOOKUP('Turbine DWP'!$B$11,'Turbine DWP calcs part 2'!$AD$9:$AG$59,'Turbine DWP calcs part 2'!$AH42,FALSE)*'Turbine DWP'!DF44</f>
        <v>0</v>
      </c>
      <c r="ED42">
        <f>HLOOKUP('Turbine DWP'!$B$11,'Turbine DWP calcs part 2'!$AD$9:$AG$59,'Turbine DWP calcs part 2'!$AH42,FALSE)*'Turbine DWP'!DG44</f>
        <v>0</v>
      </c>
    </row>
    <row r="43" spans="1:134" x14ac:dyDescent="0.25">
      <c r="A43" s="2" t="s">
        <v>77</v>
      </c>
      <c r="B43" s="2">
        <f t="shared" si="17"/>
        <v>167.5</v>
      </c>
      <c r="C43">
        <f>'Turbine DWP'!E45</f>
        <v>0</v>
      </c>
      <c r="D43">
        <f>'Turbine DWP'!G45</f>
        <v>0</v>
      </c>
      <c r="E43">
        <f>'Turbine DWP'!H45</f>
        <v>0</v>
      </c>
      <c r="F43">
        <f>'Turbine DWP'!I45</f>
        <v>0</v>
      </c>
      <c r="G43">
        <f>'Turbine DWP'!J45</f>
        <v>0</v>
      </c>
      <c r="H43">
        <f t="shared" si="0"/>
        <v>0</v>
      </c>
      <c r="I43" s="3">
        <v>1.0036279999999999E-3</v>
      </c>
      <c r="J43">
        <f>'Turbine DWP calcs part 1'!O39</f>
        <v>0</v>
      </c>
      <c r="K43">
        <f>'Turbine DWP calcs part 1'!P39</f>
        <v>2.0373444838217014E-2</v>
      </c>
      <c r="L43">
        <f>'Turbine DWP calcs part 1'!Q39</f>
        <v>0</v>
      </c>
      <c r="M43">
        <f>'Turbine DWP calcs part 1'!R39</f>
        <v>1.0036280131560105E-3</v>
      </c>
      <c r="N43">
        <f t="shared" si="11"/>
        <v>0</v>
      </c>
      <c r="O43">
        <f t="shared" si="18"/>
        <v>0</v>
      </c>
      <c r="P43">
        <f t="shared" si="19"/>
        <v>0</v>
      </c>
      <c r="Q43">
        <f t="shared" si="20"/>
        <v>0</v>
      </c>
      <c r="R43">
        <f t="shared" si="24"/>
        <v>0</v>
      </c>
      <c r="S43">
        <f t="shared" si="25"/>
        <v>0</v>
      </c>
      <c r="T43">
        <f t="shared" si="26"/>
        <v>0</v>
      </c>
      <c r="U43">
        <f t="shared" si="27"/>
        <v>0</v>
      </c>
      <c r="V43">
        <f t="shared" si="28"/>
        <v>0</v>
      </c>
      <c r="W43">
        <f t="shared" si="29"/>
        <v>0</v>
      </c>
      <c r="X43">
        <f t="shared" si="30"/>
        <v>0</v>
      </c>
      <c r="Y43">
        <f t="shared" si="31"/>
        <v>0</v>
      </c>
      <c r="Z43">
        <f t="shared" si="12"/>
        <v>0</v>
      </c>
      <c r="AA43">
        <f t="shared" si="21"/>
        <v>0</v>
      </c>
      <c r="AB43">
        <f t="shared" si="22"/>
        <v>0</v>
      </c>
      <c r="AC43">
        <f t="shared" si="23"/>
        <v>0</v>
      </c>
      <c r="AD43">
        <f t="shared" si="13"/>
        <v>0</v>
      </c>
      <c r="AE43">
        <f t="shared" si="14"/>
        <v>0</v>
      </c>
      <c r="AF43">
        <f t="shared" si="15"/>
        <v>0</v>
      </c>
      <c r="AG43">
        <f t="shared" si="16"/>
        <v>0</v>
      </c>
      <c r="AH43">
        <v>35</v>
      </c>
      <c r="AI43">
        <f>HLOOKUP('Turbine DWP'!$B$11,'Turbine DWP calcs part 2'!$AD$9:$AG$59,'Turbine DWP calcs part 2'!$AH43,FALSE)*'Turbine DWP'!L45</f>
        <v>0</v>
      </c>
      <c r="AJ43">
        <f>HLOOKUP('Turbine DWP'!$B$11,'Turbine DWP calcs part 2'!$AD$9:$AG$59,'Turbine DWP calcs part 2'!$AH43,FALSE)*'Turbine DWP'!M45</f>
        <v>0</v>
      </c>
      <c r="AK43">
        <f>HLOOKUP('Turbine DWP'!$B$11,'Turbine DWP calcs part 2'!$AD$9:$AG$59,'Turbine DWP calcs part 2'!$AH43,FALSE)*'Turbine DWP'!N45</f>
        <v>0</v>
      </c>
      <c r="AL43">
        <f>HLOOKUP('Turbine DWP'!$B$11,'Turbine DWP calcs part 2'!$AD$9:$AG$59,'Turbine DWP calcs part 2'!$AH43,FALSE)*'Turbine DWP'!O45</f>
        <v>0</v>
      </c>
      <c r="AM43">
        <f>HLOOKUP('Turbine DWP'!$B$11,'Turbine DWP calcs part 2'!$AD$9:$AG$59,'Turbine DWP calcs part 2'!$AH43,FALSE)*'Turbine DWP'!P45</f>
        <v>0</v>
      </c>
      <c r="AN43">
        <f>HLOOKUP('Turbine DWP'!$B$11,'Turbine DWP calcs part 2'!$AD$9:$AG$59,'Turbine DWP calcs part 2'!$AH43,FALSE)*'Turbine DWP'!Q45</f>
        <v>0</v>
      </c>
      <c r="AO43">
        <f>HLOOKUP('Turbine DWP'!$B$11,'Turbine DWP calcs part 2'!$AD$9:$AG$59,'Turbine DWP calcs part 2'!$AH43,FALSE)*'Turbine DWP'!R45</f>
        <v>0</v>
      </c>
      <c r="AP43">
        <f>HLOOKUP('Turbine DWP'!$B$11,'Turbine DWP calcs part 2'!$AD$9:$AG$59,'Turbine DWP calcs part 2'!$AH43,FALSE)*'Turbine DWP'!S45</f>
        <v>0</v>
      </c>
      <c r="AQ43">
        <f>HLOOKUP('Turbine DWP'!$B$11,'Turbine DWP calcs part 2'!$AD$9:$AG$59,'Turbine DWP calcs part 2'!$AH43,FALSE)*'Turbine DWP'!T45</f>
        <v>0</v>
      </c>
      <c r="AR43">
        <f>HLOOKUP('Turbine DWP'!$B$11,'Turbine DWP calcs part 2'!$AD$9:$AG$59,'Turbine DWP calcs part 2'!$AH43,FALSE)*'Turbine DWP'!U45</f>
        <v>0</v>
      </c>
      <c r="AS43">
        <f>HLOOKUP('Turbine DWP'!$B$11,'Turbine DWP calcs part 2'!$AD$9:$AG$59,'Turbine DWP calcs part 2'!$AH43,FALSE)*'Turbine DWP'!V45</f>
        <v>0</v>
      </c>
      <c r="AT43">
        <f>HLOOKUP('Turbine DWP'!$B$11,'Turbine DWP calcs part 2'!$AD$9:$AG$59,'Turbine DWP calcs part 2'!$AH43,FALSE)*'Turbine DWP'!W45</f>
        <v>0</v>
      </c>
      <c r="AU43">
        <f>HLOOKUP('Turbine DWP'!$B$11,'Turbine DWP calcs part 2'!$AD$9:$AG$59,'Turbine DWP calcs part 2'!$AH43,FALSE)*'Turbine DWP'!X45</f>
        <v>0</v>
      </c>
      <c r="AV43">
        <f>HLOOKUP('Turbine DWP'!$B$11,'Turbine DWP calcs part 2'!$AD$9:$AG$59,'Turbine DWP calcs part 2'!$AH43,FALSE)*'Turbine DWP'!Y45</f>
        <v>0</v>
      </c>
      <c r="AW43">
        <f>HLOOKUP('Turbine DWP'!$B$11,'Turbine DWP calcs part 2'!$AD$9:$AG$59,'Turbine DWP calcs part 2'!$AH43,FALSE)*'Turbine DWP'!Z45</f>
        <v>0</v>
      </c>
      <c r="AX43">
        <f>HLOOKUP('Turbine DWP'!$B$11,'Turbine DWP calcs part 2'!$AD$9:$AG$59,'Turbine DWP calcs part 2'!$AH43,FALSE)*'Turbine DWP'!AA45</f>
        <v>0</v>
      </c>
      <c r="AY43">
        <f>HLOOKUP('Turbine DWP'!$B$11,'Turbine DWP calcs part 2'!$AD$9:$AG$59,'Turbine DWP calcs part 2'!$AH43,FALSE)*'Turbine DWP'!AB45</f>
        <v>0</v>
      </c>
      <c r="AZ43">
        <f>HLOOKUP('Turbine DWP'!$B$11,'Turbine DWP calcs part 2'!$AD$9:$AG$59,'Turbine DWP calcs part 2'!$AH43,FALSE)*'Turbine DWP'!AC45</f>
        <v>0</v>
      </c>
      <c r="BA43">
        <f>HLOOKUP('Turbine DWP'!$B$11,'Turbine DWP calcs part 2'!$AD$9:$AG$59,'Turbine DWP calcs part 2'!$AH43,FALSE)*'Turbine DWP'!AD45</f>
        <v>0</v>
      </c>
      <c r="BB43">
        <f>HLOOKUP('Turbine DWP'!$B$11,'Turbine DWP calcs part 2'!$AD$9:$AG$59,'Turbine DWP calcs part 2'!$AH43,FALSE)*'Turbine DWP'!AE45</f>
        <v>0</v>
      </c>
      <c r="BC43">
        <f>HLOOKUP('Turbine DWP'!$B$11,'Turbine DWP calcs part 2'!$AD$9:$AG$59,'Turbine DWP calcs part 2'!$AH43,FALSE)*'Turbine DWP'!AF45</f>
        <v>0</v>
      </c>
      <c r="BD43">
        <f>HLOOKUP('Turbine DWP'!$B$11,'Turbine DWP calcs part 2'!$AD$9:$AG$59,'Turbine DWP calcs part 2'!$AH43,FALSE)*'Turbine DWP'!AG45</f>
        <v>0</v>
      </c>
      <c r="BE43">
        <f>HLOOKUP('Turbine DWP'!$B$11,'Turbine DWP calcs part 2'!$AD$9:$AG$59,'Turbine DWP calcs part 2'!$AH43,FALSE)*'Turbine DWP'!AH45</f>
        <v>0</v>
      </c>
      <c r="BF43">
        <f>HLOOKUP('Turbine DWP'!$B$11,'Turbine DWP calcs part 2'!$AD$9:$AG$59,'Turbine DWP calcs part 2'!$AH43,FALSE)*'Turbine DWP'!AI45</f>
        <v>0</v>
      </c>
      <c r="BG43">
        <f>HLOOKUP('Turbine DWP'!$B$11,'Turbine DWP calcs part 2'!$AD$9:$AG$59,'Turbine DWP calcs part 2'!$AH43,FALSE)*'Turbine DWP'!AJ45</f>
        <v>0</v>
      </c>
      <c r="BH43">
        <f>HLOOKUP('Turbine DWP'!$B$11,'Turbine DWP calcs part 2'!$AD$9:$AG$59,'Turbine DWP calcs part 2'!$AH43,FALSE)*'Turbine DWP'!AK45</f>
        <v>0</v>
      </c>
      <c r="BI43">
        <f>HLOOKUP('Turbine DWP'!$B$11,'Turbine DWP calcs part 2'!$AD$9:$AG$59,'Turbine DWP calcs part 2'!$AH43,FALSE)*'Turbine DWP'!AL45</f>
        <v>0</v>
      </c>
      <c r="BJ43">
        <f>HLOOKUP('Turbine DWP'!$B$11,'Turbine DWP calcs part 2'!$AD$9:$AG$59,'Turbine DWP calcs part 2'!$AH43,FALSE)*'Turbine DWP'!AM45</f>
        <v>0</v>
      </c>
      <c r="BK43">
        <f>HLOOKUP('Turbine DWP'!$B$11,'Turbine DWP calcs part 2'!$AD$9:$AG$59,'Turbine DWP calcs part 2'!$AH43,FALSE)*'Turbine DWP'!AN45</f>
        <v>0</v>
      </c>
      <c r="BL43">
        <f>HLOOKUP('Turbine DWP'!$B$11,'Turbine DWP calcs part 2'!$AD$9:$AG$59,'Turbine DWP calcs part 2'!$AH43,FALSE)*'Turbine DWP'!AO45</f>
        <v>0</v>
      </c>
      <c r="BM43">
        <f>HLOOKUP('Turbine DWP'!$B$11,'Turbine DWP calcs part 2'!$AD$9:$AG$59,'Turbine DWP calcs part 2'!$AH43,FALSE)*'Turbine DWP'!AP45</f>
        <v>0</v>
      </c>
      <c r="BN43">
        <f>HLOOKUP('Turbine DWP'!$B$11,'Turbine DWP calcs part 2'!$AD$9:$AG$59,'Turbine DWP calcs part 2'!$AH43,FALSE)*'Turbine DWP'!AQ45</f>
        <v>0</v>
      </c>
      <c r="BO43">
        <f>HLOOKUP('Turbine DWP'!$B$11,'Turbine DWP calcs part 2'!$AD$9:$AG$59,'Turbine DWP calcs part 2'!$AH43,FALSE)*'Turbine DWP'!AR45</f>
        <v>0</v>
      </c>
      <c r="BP43">
        <f>HLOOKUP('Turbine DWP'!$B$11,'Turbine DWP calcs part 2'!$AD$9:$AG$59,'Turbine DWP calcs part 2'!$AH43,FALSE)*'Turbine DWP'!AS45</f>
        <v>0</v>
      </c>
      <c r="BQ43">
        <f>HLOOKUP('Turbine DWP'!$B$11,'Turbine DWP calcs part 2'!$AD$9:$AG$59,'Turbine DWP calcs part 2'!$AH43,FALSE)*'Turbine DWP'!AT45</f>
        <v>0</v>
      </c>
      <c r="BR43">
        <f>HLOOKUP('Turbine DWP'!$B$11,'Turbine DWP calcs part 2'!$AD$9:$AG$59,'Turbine DWP calcs part 2'!$AH43,FALSE)*'Turbine DWP'!AU45</f>
        <v>0</v>
      </c>
      <c r="BS43">
        <f>HLOOKUP('Turbine DWP'!$B$11,'Turbine DWP calcs part 2'!$AD$9:$AG$59,'Turbine DWP calcs part 2'!$AH43,FALSE)*'Turbine DWP'!AV45</f>
        <v>0</v>
      </c>
      <c r="BT43">
        <f>HLOOKUP('Turbine DWP'!$B$11,'Turbine DWP calcs part 2'!$AD$9:$AG$59,'Turbine DWP calcs part 2'!$AH43,FALSE)*'Turbine DWP'!AW45</f>
        <v>0</v>
      </c>
      <c r="BU43">
        <f>HLOOKUP('Turbine DWP'!$B$11,'Turbine DWP calcs part 2'!$AD$9:$AG$59,'Turbine DWP calcs part 2'!$AH43,FALSE)*'Turbine DWP'!AX45</f>
        <v>0</v>
      </c>
      <c r="BV43">
        <f>HLOOKUP('Turbine DWP'!$B$11,'Turbine DWP calcs part 2'!$AD$9:$AG$59,'Turbine DWP calcs part 2'!$AH43,FALSE)*'Turbine DWP'!AY45</f>
        <v>0</v>
      </c>
      <c r="BW43">
        <f>HLOOKUP('Turbine DWP'!$B$11,'Turbine DWP calcs part 2'!$AD$9:$AG$59,'Turbine DWP calcs part 2'!$AH43,FALSE)*'Turbine DWP'!AZ45</f>
        <v>0</v>
      </c>
      <c r="BX43">
        <f>HLOOKUP('Turbine DWP'!$B$11,'Turbine DWP calcs part 2'!$AD$9:$AG$59,'Turbine DWP calcs part 2'!$AH43,FALSE)*'Turbine DWP'!BA45</f>
        <v>0</v>
      </c>
      <c r="BY43">
        <f>HLOOKUP('Turbine DWP'!$B$11,'Turbine DWP calcs part 2'!$AD$9:$AG$59,'Turbine DWP calcs part 2'!$AH43,FALSE)*'Turbine DWP'!BB45</f>
        <v>0</v>
      </c>
      <c r="BZ43">
        <f>HLOOKUP('Turbine DWP'!$B$11,'Turbine DWP calcs part 2'!$AD$9:$AG$59,'Turbine DWP calcs part 2'!$AH43,FALSE)*'Turbine DWP'!BC45</f>
        <v>0</v>
      </c>
      <c r="CA43">
        <f>HLOOKUP('Turbine DWP'!$B$11,'Turbine DWP calcs part 2'!$AD$9:$AG$59,'Turbine DWP calcs part 2'!$AH43,FALSE)*'Turbine DWP'!BD45</f>
        <v>0</v>
      </c>
      <c r="CB43">
        <f>HLOOKUP('Turbine DWP'!$B$11,'Turbine DWP calcs part 2'!$AD$9:$AG$59,'Turbine DWP calcs part 2'!$AH43,FALSE)*'Turbine DWP'!BE45</f>
        <v>0</v>
      </c>
      <c r="CC43">
        <f>HLOOKUP('Turbine DWP'!$B$11,'Turbine DWP calcs part 2'!$AD$9:$AG$59,'Turbine DWP calcs part 2'!$AH43,FALSE)*'Turbine DWP'!BF45</f>
        <v>0</v>
      </c>
      <c r="CD43">
        <f>HLOOKUP('Turbine DWP'!$B$11,'Turbine DWP calcs part 2'!$AD$9:$AG$59,'Turbine DWP calcs part 2'!$AH43,FALSE)*'Turbine DWP'!BG45</f>
        <v>0</v>
      </c>
      <c r="CE43">
        <f>HLOOKUP('Turbine DWP'!$B$11,'Turbine DWP calcs part 2'!$AD$9:$AG$59,'Turbine DWP calcs part 2'!$AH43,FALSE)*'Turbine DWP'!BH45</f>
        <v>0</v>
      </c>
      <c r="CF43">
        <f>HLOOKUP('Turbine DWP'!$B$11,'Turbine DWP calcs part 2'!$AD$9:$AG$59,'Turbine DWP calcs part 2'!$AH43,FALSE)*'Turbine DWP'!BI45</f>
        <v>0</v>
      </c>
      <c r="CG43">
        <f>HLOOKUP('Turbine DWP'!$B$11,'Turbine DWP calcs part 2'!$AD$9:$AG$59,'Turbine DWP calcs part 2'!$AH43,FALSE)*'Turbine DWP'!BJ45</f>
        <v>0</v>
      </c>
      <c r="CH43">
        <f>HLOOKUP('Turbine DWP'!$B$11,'Turbine DWP calcs part 2'!$AD$9:$AG$59,'Turbine DWP calcs part 2'!$AH43,FALSE)*'Turbine DWP'!BK45</f>
        <v>0</v>
      </c>
      <c r="CI43">
        <f>HLOOKUP('Turbine DWP'!$B$11,'Turbine DWP calcs part 2'!$AD$9:$AG$59,'Turbine DWP calcs part 2'!$AH43,FALSE)*'Turbine DWP'!BL45</f>
        <v>0</v>
      </c>
      <c r="CJ43">
        <f>HLOOKUP('Turbine DWP'!$B$11,'Turbine DWP calcs part 2'!$AD$9:$AG$59,'Turbine DWP calcs part 2'!$AH43,FALSE)*'Turbine DWP'!BM45</f>
        <v>0</v>
      </c>
      <c r="CK43">
        <f>HLOOKUP('Turbine DWP'!$B$11,'Turbine DWP calcs part 2'!$AD$9:$AG$59,'Turbine DWP calcs part 2'!$AH43,FALSE)*'Turbine DWP'!BN45</f>
        <v>0</v>
      </c>
      <c r="CL43">
        <f>HLOOKUP('Turbine DWP'!$B$11,'Turbine DWP calcs part 2'!$AD$9:$AG$59,'Turbine DWP calcs part 2'!$AH43,FALSE)*'Turbine DWP'!BO45</f>
        <v>0</v>
      </c>
      <c r="CM43">
        <f>HLOOKUP('Turbine DWP'!$B$11,'Turbine DWP calcs part 2'!$AD$9:$AG$59,'Turbine DWP calcs part 2'!$AH43,FALSE)*'Turbine DWP'!BP45</f>
        <v>0</v>
      </c>
      <c r="CN43">
        <f>HLOOKUP('Turbine DWP'!$B$11,'Turbine DWP calcs part 2'!$AD$9:$AG$59,'Turbine DWP calcs part 2'!$AH43,FALSE)*'Turbine DWP'!BQ45</f>
        <v>0</v>
      </c>
      <c r="CO43">
        <f>HLOOKUP('Turbine DWP'!$B$11,'Turbine DWP calcs part 2'!$AD$9:$AG$59,'Turbine DWP calcs part 2'!$AH43,FALSE)*'Turbine DWP'!BR45</f>
        <v>0</v>
      </c>
      <c r="CP43">
        <f>HLOOKUP('Turbine DWP'!$B$11,'Turbine DWP calcs part 2'!$AD$9:$AG$59,'Turbine DWP calcs part 2'!$AH43,FALSE)*'Turbine DWP'!BS45</f>
        <v>0</v>
      </c>
      <c r="CQ43">
        <f>HLOOKUP('Turbine DWP'!$B$11,'Turbine DWP calcs part 2'!$AD$9:$AG$59,'Turbine DWP calcs part 2'!$AH43,FALSE)*'Turbine DWP'!BT45</f>
        <v>0</v>
      </c>
      <c r="CR43">
        <f>HLOOKUP('Turbine DWP'!$B$11,'Turbine DWP calcs part 2'!$AD$9:$AG$59,'Turbine DWP calcs part 2'!$AH43,FALSE)*'Turbine DWP'!BU45</f>
        <v>0</v>
      </c>
      <c r="CS43">
        <f>HLOOKUP('Turbine DWP'!$B$11,'Turbine DWP calcs part 2'!$AD$9:$AG$59,'Turbine DWP calcs part 2'!$AH43,FALSE)*'Turbine DWP'!BV45</f>
        <v>0</v>
      </c>
      <c r="CT43">
        <f>HLOOKUP('Turbine DWP'!$B$11,'Turbine DWP calcs part 2'!$AD$9:$AG$59,'Turbine DWP calcs part 2'!$AH43,FALSE)*'Turbine DWP'!BW45</f>
        <v>0</v>
      </c>
      <c r="CU43">
        <f>HLOOKUP('Turbine DWP'!$B$11,'Turbine DWP calcs part 2'!$AD$9:$AG$59,'Turbine DWP calcs part 2'!$AH43,FALSE)*'Turbine DWP'!BX45</f>
        <v>0</v>
      </c>
      <c r="CV43">
        <f>HLOOKUP('Turbine DWP'!$B$11,'Turbine DWP calcs part 2'!$AD$9:$AG$59,'Turbine DWP calcs part 2'!$AH43,FALSE)*'Turbine DWP'!BY45</f>
        <v>0</v>
      </c>
      <c r="CW43">
        <f>HLOOKUP('Turbine DWP'!$B$11,'Turbine DWP calcs part 2'!$AD$9:$AG$59,'Turbine DWP calcs part 2'!$AH43,FALSE)*'Turbine DWP'!BZ45</f>
        <v>0</v>
      </c>
      <c r="CX43">
        <f>HLOOKUP('Turbine DWP'!$B$11,'Turbine DWP calcs part 2'!$AD$9:$AG$59,'Turbine DWP calcs part 2'!$AH43,FALSE)*'Turbine DWP'!CA45</f>
        <v>0</v>
      </c>
      <c r="CY43">
        <f>HLOOKUP('Turbine DWP'!$B$11,'Turbine DWP calcs part 2'!$AD$9:$AG$59,'Turbine DWP calcs part 2'!$AH43,FALSE)*'Turbine DWP'!CB45</f>
        <v>0</v>
      </c>
      <c r="CZ43">
        <f>HLOOKUP('Turbine DWP'!$B$11,'Turbine DWP calcs part 2'!$AD$9:$AG$59,'Turbine DWP calcs part 2'!$AH43,FALSE)*'Turbine DWP'!CC45</f>
        <v>0</v>
      </c>
      <c r="DA43">
        <f>HLOOKUP('Turbine DWP'!$B$11,'Turbine DWP calcs part 2'!$AD$9:$AG$59,'Turbine DWP calcs part 2'!$AH43,FALSE)*'Turbine DWP'!CD45</f>
        <v>0</v>
      </c>
      <c r="DB43">
        <f>HLOOKUP('Turbine DWP'!$B$11,'Turbine DWP calcs part 2'!$AD$9:$AG$59,'Turbine DWP calcs part 2'!$AH43,FALSE)*'Turbine DWP'!CE45</f>
        <v>0</v>
      </c>
      <c r="DC43">
        <f>HLOOKUP('Turbine DWP'!$B$11,'Turbine DWP calcs part 2'!$AD$9:$AG$59,'Turbine DWP calcs part 2'!$AH43,FALSE)*'Turbine DWP'!CF45</f>
        <v>0</v>
      </c>
      <c r="DD43">
        <f>HLOOKUP('Turbine DWP'!$B$11,'Turbine DWP calcs part 2'!$AD$9:$AG$59,'Turbine DWP calcs part 2'!$AH43,FALSE)*'Turbine DWP'!CG45</f>
        <v>0</v>
      </c>
      <c r="DE43">
        <f>HLOOKUP('Turbine DWP'!$B$11,'Turbine DWP calcs part 2'!$AD$9:$AG$59,'Turbine DWP calcs part 2'!$AH43,FALSE)*'Turbine DWP'!CH45</f>
        <v>0</v>
      </c>
      <c r="DF43">
        <f>HLOOKUP('Turbine DWP'!$B$11,'Turbine DWP calcs part 2'!$AD$9:$AG$59,'Turbine DWP calcs part 2'!$AH43,FALSE)*'Turbine DWP'!CI45</f>
        <v>0</v>
      </c>
      <c r="DG43">
        <f>HLOOKUP('Turbine DWP'!$B$11,'Turbine DWP calcs part 2'!$AD$9:$AG$59,'Turbine DWP calcs part 2'!$AH43,FALSE)*'Turbine DWP'!CJ45</f>
        <v>0</v>
      </c>
      <c r="DH43">
        <f>HLOOKUP('Turbine DWP'!$B$11,'Turbine DWP calcs part 2'!$AD$9:$AG$59,'Turbine DWP calcs part 2'!$AH43,FALSE)*'Turbine DWP'!CK45</f>
        <v>0</v>
      </c>
      <c r="DI43">
        <f>HLOOKUP('Turbine DWP'!$B$11,'Turbine DWP calcs part 2'!$AD$9:$AG$59,'Turbine DWP calcs part 2'!$AH43,FALSE)*'Turbine DWP'!CL45</f>
        <v>0</v>
      </c>
      <c r="DJ43">
        <f>HLOOKUP('Turbine DWP'!$B$11,'Turbine DWP calcs part 2'!$AD$9:$AG$59,'Turbine DWP calcs part 2'!$AH43,FALSE)*'Turbine DWP'!CM45</f>
        <v>0</v>
      </c>
      <c r="DK43">
        <f>HLOOKUP('Turbine DWP'!$B$11,'Turbine DWP calcs part 2'!$AD$9:$AG$59,'Turbine DWP calcs part 2'!$AH43,FALSE)*'Turbine DWP'!CN45</f>
        <v>0</v>
      </c>
      <c r="DL43">
        <f>HLOOKUP('Turbine DWP'!$B$11,'Turbine DWP calcs part 2'!$AD$9:$AG$59,'Turbine DWP calcs part 2'!$AH43,FALSE)*'Turbine DWP'!CO45</f>
        <v>0</v>
      </c>
      <c r="DM43">
        <f>HLOOKUP('Turbine DWP'!$B$11,'Turbine DWP calcs part 2'!$AD$9:$AG$59,'Turbine DWP calcs part 2'!$AH43,FALSE)*'Turbine DWP'!CP45</f>
        <v>0</v>
      </c>
      <c r="DN43">
        <f>HLOOKUP('Turbine DWP'!$B$11,'Turbine DWP calcs part 2'!$AD$9:$AG$59,'Turbine DWP calcs part 2'!$AH43,FALSE)*'Turbine DWP'!CQ45</f>
        <v>0</v>
      </c>
      <c r="DO43">
        <f>HLOOKUP('Turbine DWP'!$B$11,'Turbine DWP calcs part 2'!$AD$9:$AG$59,'Turbine DWP calcs part 2'!$AH43,FALSE)*'Turbine DWP'!CR45</f>
        <v>0</v>
      </c>
      <c r="DP43">
        <f>HLOOKUP('Turbine DWP'!$B$11,'Turbine DWP calcs part 2'!$AD$9:$AG$59,'Turbine DWP calcs part 2'!$AH43,FALSE)*'Turbine DWP'!CS45</f>
        <v>0</v>
      </c>
      <c r="DQ43">
        <f>HLOOKUP('Turbine DWP'!$B$11,'Turbine DWP calcs part 2'!$AD$9:$AG$59,'Turbine DWP calcs part 2'!$AH43,FALSE)*'Turbine DWP'!CT45</f>
        <v>0</v>
      </c>
      <c r="DR43">
        <f>HLOOKUP('Turbine DWP'!$B$11,'Turbine DWP calcs part 2'!$AD$9:$AG$59,'Turbine DWP calcs part 2'!$AH43,FALSE)*'Turbine DWP'!CU45</f>
        <v>0</v>
      </c>
      <c r="DS43">
        <f>HLOOKUP('Turbine DWP'!$B$11,'Turbine DWP calcs part 2'!$AD$9:$AG$59,'Turbine DWP calcs part 2'!$AH43,FALSE)*'Turbine DWP'!CV45</f>
        <v>0</v>
      </c>
      <c r="DT43">
        <f>HLOOKUP('Turbine DWP'!$B$11,'Turbine DWP calcs part 2'!$AD$9:$AG$59,'Turbine DWP calcs part 2'!$AH43,FALSE)*'Turbine DWP'!CW45</f>
        <v>0</v>
      </c>
      <c r="DU43">
        <f>HLOOKUP('Turbine DWP'!$B$11,'Turbine DWP calcs part 2'!$AD$9:$AG$59,'Turbine DWP calcs part 2'!$AH43,FALSE)*'Turbine DWP'!CX45</f>
        <v>0</v>
      </c>
      <c r="DV43">
        <f>HLOOKUP('Turbine DWP'!$B$11,'Turbine DWP calcs part 2'!$AD$9:$AG$59,'Turbine DWP calcs part 2'!$AH43,FALSE)*'Turbine DWP'!CY45</f>
        <v>0</v>
      </c>
      <c r="DW43">
        <f>HLOOKUP('Turbine DWP'!$B$11,'Turbine DWP calcs part 2'!$AD$9:$AG$59,'Turbine DWP calcs part 2'!$AH43,FALSE)*'Turbine DWP'!CZ45</f>
        <v>0</v>
      </c>
      <c r="DX43">
        <f>HLOOKUP('Turbine DWP'!$B$11,'Turbine DWP calcs part 2'!$AD$9:$AG$59,'Turbine DWP calcs part 2'!$AH43,FALSE)*'Turbine DWP'!DA45</f>
        <v>0</v>
      </c>
      <c r="DY43">
        <f>HLOOKUP('Turbine DWP'!$B$11,'Turbine DWP calcs part 2'!$AD$9:$AG$59,'Turbine DWP calcs part 2'!$AH43,FALSE)*'Turbine DWP'!DB45</f>
        <v>0</v>
      </c>
      <c r="DZ43">
        <f>HLOOKUP('Turbine DWP'!$B$11,'Turbine DWP calcs part 2'!$AD$9:$AG$59,'Turbine DWP calcs part 2'!$AH43,FALSE)*'Turbine DWP'!DC45</f>
        <v>0</v>
      </c>
      <c r="EA43">
        <f>HLOOKUP('Turbine DWP'!$B$11,'Turbine DWP calcs part 2'!$AD$9:$AG$59,'Turbine DWP calcs part 2'!$AH43,FALSE)*'Turbine DWP'!DD45</f>
        <v>0</v>
      </c>
      <c r="EB43">
        <f>HLOOKUP('Turbine DWP'!$B$11,'Turbine DWP calcs part 2'!$AD$9:$AG$59,'Turbine DWP calcs part 2'!$AH43,FALSE)*'Turbine DWP'!DE45</f>
        <v>0</v>
      </c>
      <c r="EC43">
        <f>HLOOKUP('Turbine DWP'!$B$11,'Turbine DWP calcs part 2'!$AD$9:$AG$59,'Turbine DWP calcs part 2'!$AH43,FALSE)*'Turbine DWP'!DF45</f>
        <v>0</v>
      </c>
      <c r="ED43">
        <f>HLOOKUP('Turbine DWP'!$B$11,'Turbine DWP calcs part 2'!$AD$9:$AG$59,'Turbine DWP calcs part 2'!$AH43,FALSE)*'Turbine DWP'!DG45</f>
        <v>0</v>
      </c>
    </row>
    <row r="44" spans="1:134" x14ac:dyDescent="0.25">
      <c r="A44" s="2" t="s">
        <v>76</v>
      </c>
      <c r="B44" s="2">
        <f t="shared" si="17"/>
        <v>172.5</v>
      </c>
      <c r="C44">
        <f>'Turbine DWP'!E46</f>
        <v>0</v>
      </c>
      <c r="D44">
        <f>'Turbine DWP'!G46</f>
        <v>0</v>
      </c>
      <c r="E44">
        <f>'Turbine DWP'!H46</f>
        <v>0</v>
      </c>
      <c r="F44">
        <f>'Turbine DWP'!I46</f>
        <v>0</v>
      </c>
      <c r="G44">
        <f>'Turbine DWP'!J46</f>
        <v>0</v>
      </c>
      <c r="H44">
        <f t="shared" si="0"/>
        <v>0</v>
      </c>
      <c r="I44" s="3">
        <v>8.8024890000000001E-4</v>
      </c>
      <c r="J44">
        <f>'Turbine DWP calcs part 1'!O40</f>
        <v>0</v>
      </c>
      <c r="K44">
        <f>'Turbine DWP calcs part 1'!P40</f>
        <v>1.7258664376025967E-2</v>
      </c>
      <c r="L44">
        <f>'Turbine DWP calcs part 1'!Q40</f>
        <v>0</v>
      </c>
      <c r="M44">
        <f>'Turbine DWP calcs part 1'!R40</f>
        <v>8.8024892889604356E-4</v>
      </c>
      <c r="N44">
        <f t="shared" si="11"/>
        <v>0</v>
      </c>
      <c r="O44">
        <f t="shared" si="18"/>
        <v>0</v>
      </c>
      <c r="P44">
        <f t="shared" si="19"/>
        <v>0</v>
      </c>
      <c r="Q44">
        <f t="shared" si="20"/>
        <v>0</v>
      </c>
      <c r="R44">
        <f t="shared" si="24"/>
        <v>0</v>
      </c>
      <c r="S44">
        <f t="shared" si="25"/>
        <v>0</v>
      </c>
      <c r="T44">
        <f t="shared" si="26"/>
        <v>0</v>
      </c>
      <c r="U44">
        <f t="shared" si="27"/>
        <v>0</v>
      </c>
      <c r="V44">
        <f t="shared" si="28"/>
        <v>0</v>
      </c>
      <c r="W44">
        <f t="shared" si="29"/>
        <v>0</v>
      </c>
      <c r="X44">
        <f t="shared" si="30"/>
        <v>0</v>
      </c>
      <c r="Y44">
        <f t="shared" si="31"/>
        <v>0</v>
      </c>
      <c r="Z44">
        <f t="shared" si="12"/>
        <v>0</v>
      </c>
      <c r="AA44">
        <f t="shared" si="21"/>
        <v>0</v>
      </c>
      <c r="AB44">
        <f t="shared" si="22"/>
        <v>0</v>
      </c>
      <c r="AC44">
        <f t="shared" si="23"/>
        <v>0</v>
      </c>
      <c r="AD44">
        <f t="shared" si="13"/>
        <v>0</v>
      </c>
      <c r="AE44">
        <f t="shared" si="14"/>
        <v>0</v>
      </c>
      <c r="AF44">
        <f t="shared" si="15"/>
        <v>0</v>
      </c>
      <c r="AG44">
        <f t="shared" si="16"/>
        <v>0</v>
      </c>
      <c r="AH44">
        <v>36</v>
      </c>
      <c r="AI44">
        <f>HLOOKUP('Turbine DWP'!$B$11,'Turbine DWP calcs part 2'!$AD$9:$AG$59,'Turbine DWP calcs part 2'!$AH44,FALSE)*'Turbine DWP'!L46</f>
        <v>0</v>
      </c>
      <c r="AJ44">
        <f>HLOOKUP('Turbine DWP'!$B$11,'Turbine DWP calcs part 2'!$AD$9:$AG$59,'Turbine DWP calcs part 2'!$AH44,FALSE)*'Turbine DWP'!M46</f>
        <v>0</v>
      </c>
      <c r="AK44">
        <f>HLOOKUP('Turbine DWP'!$B$11,'Turbine DWP calcs part 2'!$AD$9:$AG$59,'Turbine DWP calcs part 2'!$AH44,FALSE)*'Turbine DWP'!N46</f>
        <v>0</v>
      </c>
      <c r="AL44">
        <f>HLOOKUP('Turbine DWP'!$B$11,'Turbine DWP calcs part 2'!$AD$9:$AG$59,'Turbine DWP calcs part 2'!$AH44,FALSE)*'Turbine DWP'!O46</f>
        <v>0</v>
      </c>
      <c r="AM44">
        <f>HLOOKUP('Turbine DWP'!$B$11,'Turbine DWP calcs part 2'!$AD$9:$AG$59,'Turbine DWP calcs part 2'!$AH44,FALSE)*'Turbine DWP'!P46</f>
        <v>0</v>
      </c>
      <c r="AN44">
        <f>HLOOKUP('Turbine DWP'!$B$11,'Turbine DWP calcs part 2'!$AD$9:$AG$59,'Turbine DWP calcs part 2'!$AH44,FALSE)*'Turbine DWP'!Q46</f>
        <v>0</v>
      </c>
      <c r="AO44">
        <f>HLOOKUP('Turbine DWP'!$B$11,'Turbine DWP calcs part 2'!$AD$9:$AG$59,'Turbine DWP calcs part 2'!$AH44,FALSE)*'Turbine DWP'!R46</f>
        <v>0</v>
      </c>
      <c r="AP44">
        <f>HLOOKUP('Turbine DWP'!$B$11,'Turbine DWP calcs part 2'!$AD$9:$AG$59,'Turbine DWP calcs part 2'!$AH44,FALSE)*'Turbine DWP'!S46</f>
        <v>0</v>
      </c>
      <c r="AQ44">
        <f>HLOOKUP('Turbine DWP'!$B$11,'Turbine DWP calcs part 2'!$AD$9:$AG$59,'Turbine DWP calcs part 2'!$AH44,FALSE)*'Turbine DWP'!T46</f>
        <v>0</v>
      </c>
      <c r="AR44">
        <f>HLOOKUP('Turbine DWP'!$B$11,'Turbine DWP calcs part 2'!$AD$9:$AG$59,'Turbine DWP calcs part 2'!$AH44,FALSE)*'Turbine DWP'!U46</f>
        <v>0</v>
      </c>
      <c r="AS44">
        <f>HLOOKUP('Turbine DWP'!$B$11,'Turbine DWP calcs part 2'!$AD$9:$AG$59,'Turbine DWP calcs part 2'!$AH44,FALSE)*'Turbine DWP'!V46</f>
        <v>0</v>
      </c>
      <c r="AT44">
        <f>HLOOKUP('Turbine DWP'!$B$11,'Turbine DWP calcs part 2'!$AD$9:$AG$59,'Turbine DWP calcs part 2'!$AH44,FALSE)*'Turbine DWP'!W46</f>
        <v>0</v>
      </c>
      <c r="AU44">
        <f>HLOOKUP('Turbine DWP'!$B$11,'Turbine DWP calcs part 2'!$AD$9:$AG$59,'Turbine DWP calcs part 2'!$AH44,FALSE)*'Turbine DWP'!X46</f>
        <v>0</v>
      </c>
      <c r="AV44">
        <f>HLOOKUP('Turbine DWP'!$B$11,'Turbine DWP calcs part 2'!$AD$9:$AG$59,'Turbine DWP calcs part 2'!$AH44,FALSE)*'Turbine DWP'!Y46</f>
        <v>0</v>
      </c>
      <c r="AW44">
        <f>HLOOKUP('Turbine DWP'!$B$11,'Turbine DWP calcs part 2'!$AD$9:$AG$59,'Turbine DWP calcs part 2'!$AH44,FALSE)*'Turbine DWP'!Z46</f>
        <v>0</v>
      </c>
      <c r="AX44">
        <f>HLOOKUP('Turbine DWP'!$B$11,'Turbine DWP calcs part 2'!$AD$9:$AG$59,'Turbine DWP calcs part 2'!$AH44,FALSE)*'Turbine DWP'!AA46</f>
        <v>0</v>
      </c>
      <c r="AY44">
        <f>HLOOKUP('Turbine DWP'!$B$11,'Turbine DWP calcs part 2'!$AD$9:$AG$59,'Turbine DWP calcs part 2'!$AH44,FALSE)*'Turbine DWP'!AB46</f>
        <v>0</v>
      </c>
      <c r="AZ44">
        <f>HLOOKUP('Turbine DWP'!$B$11,'Turbine DWP calcs part 2'!$AD$9:$AG$59,'Turbine DWP calcs part 2'!$AH44,FALSE)*'Turbine DWP'!AC46</f>
        <v>0</v>
      </c>
      <c r="BA44">
        <f>HLOOKUP('Turbine DWP'!$B$11,'Turbine DWP calcs part 2'!$AD$9:$AG$59,'Turbine DWP calcs part 2'!$AH44,FALSE)*'Turbine DWP'!AD46</f>
        <v>0</v>
      </c>
      <c r="BB44">
        <f>HLOOKUP('Turbine DWP'!$B$11,'Turbine DWP calcs part 2'!$AD$9:$AG$59,'Turbine DWP calcs part 2'!$AH44,FALSE)*'Turbine DWP'!AE46</f>
        <v>0</v>
      </c>
      <c r="BC44">
        <f>HLOOKUP('Turbine DWP'!$B$11,'Turbine DWP calcs part 2'!$AD$9:$AG$59,'Turbine DWP calcs part 2'!$AH44,FALSE)*'Turbine DWP'!AF46</f>
        <v>0</v>
      </c>
      <c r="BD44">
        <f>HLOOKUP('Turbine DWP'!$B$11,'Turbine DWP calcs part 2'!$AD$9:$AG$59,'Turbine DWP calcs part 2'!$AH44,FALSE)*'Turbine DWP'!AG46</f>
        <v>0</v>
      </c>
      <c r="BE44">
        <f>HLOOKUP('Turbine DWP'!$B$11,'Turbine DWP calcs part 2'!$AD$9:$AG$59,'Turbine DWP calcs part 2'!$AH44,FALSE)*'Turbine DWP'!AH46</f>
        <v>0</v>
      </c>
      <c r="BF44">
        <f>HLOOKUP('Turbine DWP'!$B$11,'Turbine DWP calcs part 2'!$AD$9:$AG$59,'Turbine DWP calcs part 2'!$AH44,FALSE)*'Turbine DWP'!AI46</f>
        <v>0</v>
      </c>
      <c r="BG44">
        <f>HLOOKUP('Turbine DWP'!$B$11,'Turbine DWP calcs part 2'!$AD$9:$AG$59,'Turbine DWP calcs part 2'!$AH44,FALSE)*'Turbine DWP'!AJ46</f>
        <v>0</v>
      </c>
      <c r="BH44">
        <f>HLOOKUP('Turbine DWP'!$B$11,'Turbine DWP calcs part 2'!$AD$9:$AG$59,'Turbine DWP calcs part 2'!$AH44,FALSE)*'Turbine DWP'!AK46</f>
        <v>0</v>
      </c>
      <c r="BI44">
        <f>HLOOKUP('Turbine DWP'!$B$11,'Turbine DWP calcs part 2'!$AD$9:$AG$59,'Turbine DWP calcs part 2'!$AH44,FALSE)*'Turbine DWP'!AL46</f>
        <v>0</v>
      </c>
      <c r="BJ44">
        <f>HLOOKUP('Turbine DWP'!$B$11,'Turbine DWP calcs part 2'!$AD$9:$AG$59,'Turbine DWP calcs part 2'!$AH44,FALSE)*'Turbine DWP'!AM46</f>
        <v>0</v>
      </c>
      <c r="BK44">
        <f>HLOOKUP('Turbine DWP'!$B$11,'Turbine DWP calcs part 2'!$AD$9:$AG$59,'Turbine DWP calcs part 2'!$AH44,FALSE)*'Turbine DWP'!AN46</f>
        <v>0</v>
      </c>
      <c r="BL44">
        <f>HLOOKUP('Turbine DWP'!$B$11,'Turbine DWP calcs part 2'!$AD$9:$AG$59,'Turbine DWP calcs part 2'!$AH44,FALSE)*'Turbine DWP'!AO46</f>
        <v>0</v>
      </c>
      <c r="BM44">
        <f>HLOOKUP('Turbine DWP'!$B$11,'Turbine DWP calcs part 2'!$AD$9:$AG$59,'Turbine DWP calcs part 2'!$AH44,FALSE)*'Turbine DWP'!AP46</f>
        <v>0</v>
      </c>
      <c r="BN44">
        <f>HLOOKUP('Turbine DWP'!$B$11,'Turbine DWP calcs part 2'!$AD$9:$AG$59,'Turbine DWP calcs part 2'!$AH44,FALSE)*'Turbine DWP'!AQ46</f>
        <v>0</v>
      </c>
      <c r="BO44">
        <f>HLOOKUP('Turbine DWP'!$B$11,'Turbine DWP calcs part 2'!$AD$9:$AG$59,'Turbine DWP calcs part 2'!$AH44,FALSE)*'Turbine DWP'!AR46</f>
        <v>0</v>
      </c>
      <c r="BP44">
        <f>HLOOKUP('Turbine DWP'!$B$11,'Turbine DWP calcs part 2'!$AD$9:$AG$59,'Turbine DWP calcs part 2'!$AH44,FALSE)*'Turbine DWP'!AS46</f>
        <v>0</v>
      </c>
      <c r="BQ44">
        <f>HLOOKUP('Turbine DWP'!$B$11,'Turbine DWP calcs part 2'!$AD$9:$AG$59,'Turbine DWP calcs part 2'!$AH44,FALSE)*'Turbine DWP'!AT46</f>
        <v>0</v>
      </c>
      <c r="BR44">
        <f>HLOOKUP('Turbine DWP'!$B$11,'Turbine DWP calcs part 2'!$AD$9:$AG$59,'Turbine DWP calcs part 2'!$AH44,FALSE)*'Turbine DWP'!AU46</f>
        <v>0</v>
      </c>
      <c r="BS44">
        <f>HLOOKUP('Turbine DWP'!$B$11,'Turbine DWP calcs part 2'!$AD$9:$AG$59,'Turbine DWP calcs part 2'!$AH44,FALSE)*'Turbine DWP'!AV46</f>
        <v>0</v>
      </c>
      <c r="BT44">
        <f>HLOOKUP('Turbine DWP'!$B$11,'Turbine DWP calcs part 2'!$AD$9:$AG$59,'Turbine DWP calcs part 2'!$AH44,FALSE)*'Turbine DWP'!AW46</f>
        <v>0</v>
      </c>
      <c r="BU44">
        <f>HLOOKUP('Turbine DWP'!$B$11,'Turbine DWP calcs part 2'!$AD$9:$AG$59,'Turbine DWP calcs part 2'!$AH44,FALSE)*'Turbine DWP'!AX46</f>
        <v>0</v>
      </c>
      <c r="BV44">
        <f>HLOOKUP('Turbine DWP'!$B$11,'Turbine DWP calcs part 2'!$AD$9:$AG$59,'Turbine DWP calcs part 2'!$AH44,FALSE)*'Turbine DWP'!AY46</f>
        <v>0</v>
      </c>
      <c r="BW44">
        <f>HLOOKUP('Turbine DWP'!$B$11,'Turbine DWP calcs part 2'!$AD$9:$AG$59,'Turbine DWP calcs part 2'!$AH44,FALSE)*'Turbine DWP'!AZ46</f>
        <v>0</v>
      </c>
      <c r="BX44">
        <f>HLOOKUP('Turbine DWP'!$B$11,'Turbine DWP calcs part 2'!$AD$9:$AG$59,'Turbine DWP calcs part 2'!$AH44,FALSE)*'Turbine DWP'!BA46</f>
        <v>0</v>
      </c>
      <c r="BY44">
        <f>HLOOKUP('Turbine DWP'!$B$11,'Turbine DWP calcs part 2'!$AD$9:$AG$59,'Turbine DWP calcs part 2'!$AH44,FALSE)*'Turbine DWP'!BB46</f>
        <v>0</v>
      </c>
      <c r="BZ44">
        <f>HLOOKUP('Turbine DWP'!$B$11,'Turbine DWP calcs part 2'!$AD$9:$AG$59,'Turbine DWP calcs part 2'!$AH44,FALSE)*'Turbine DWP'!BC46</f>
        <v>0</v>
      </c>
      <c r="CA44">
        <f>HLOOKUP('Turbine DWP'!$B$11,'Turbine DWP calcs part 2'!$AD$9:$AG$59,'Turbine DWP calcs part 2'!$AH44,FALSE)*'Turbine DWP'!BD46</f>
        <v>0</v>
      </c>
      <c r="CB44">
        <f>HLOOKUP('Turbine DWP'!$B$11,'Turbine DWP calcs part 2'!$AD$9:$AG$59,'Turbine DWP calcs part 2'!$AH44,FALSE)*'Turbine DWP'!BE46</f>
        <v>0</v>
      </c>
      <c r="CC44">
        <f>HLOOKUP('Turbine DWP'!$B$11,'Turbine DWP calcs part 2'!$AD$9:$AG$59,'Turbine DWP calcs part 2'!$AH44,FALSE)*'Turbine DWP'!BF46</f>
        <v>0</v>
      </c>
      <c r="CD44">
        <f>HLOOKUP('Turbine DWP'!$B$11,'Turbine DWP calcs part 2'!$AD$9:$AG$59,'Turbine DWP calcs part 2'!$AH44,FALSE)*'Turbine DWP'!BG46</f>
        <v>0</v>
      </c>
      <c r="CE44">
        <f>HLOOKUP('Turbine DWP'!$B$11,'Turbine DWP calcs part 2'!$AD$9:$AG$59,'Turbine DWP calcs part 2'!$AH44,FALSE)*'Turbine DWP'!BH46</f>
        <v>0</v>
      </c>
      <c r="CF44">
        <f>HLOOKUP('Turbine DWP'!$B$11,'Turbine DWP calcs part 2'!$AD$9:$AG$59,'Turbine DWP calcs part 2'!$AH44,FALSE)*'Turbine DWP'!BI46</f>
        <v>0</v>
      </c>
      <c r="CG44">
        <f>HLOOKUP('Turbine DWP'!$B$11,'Turbine DWP calcs part 2'!$AD$9:$AG$59,'Turbine DWP calcs part 2'!$AH44,FALSE)*'Turbine DWP'!BJ46</f>
        <v>0</v>
      </c>
      <c r="CH44">
        <f>HLOOKUP('Turbine DWP'!$B$11,'Turbine DWP calcs part 2'!$AD$9:$AG$59,'Turbine DWP calcs part 2'!$AH44,FALSE)*'Turbine DWP'!BK46</f>
        <v>0</v>
      </c>
      <c r="CI44">
        <f>HLOOKUP('Turbine DWP'!$B$11,'Turbine DWP calcs part 2'!$AD$9:$AG$59,'Turbine DWP calcs part 2'!$AH44,FALSE)*'Turbine DWP'!BL46</f>
        <v>0</v>
      </c>
      <c r="CJ44">
        <f>HLOOKUP('Turbine DWP'!$B$11,'Turbine DWP calcs part 2'!$AD$9:$AG$59,'Turbine DWP calcs part 2'!$AH44,FALSE)*'Turbine DWP'!BM46</f>
        <v>0</v>
      </c>
      <c r="CK44">
        <f>HLOOKUP('Turbine DWP'!$B$11,'Turbine DWP calcs part 2'!$AD$9:$AG$59,'Turbine DWP calcs part 2'!$AH44,FALSE)*'Turbine DWP'!BN46</f>
        <v>0</v>
      </c>
      <c r="CL44">
        <f>HLOOKUP('Turbine DWP'!$B$11,'Turbine DWP calcs part 2'!$AD$9:$AG$59,'Turbine DWP calcs part 2'!$AH44,FALSE)*'Turbine DWP'!BO46</f>
        <v>0</v>
      </c>
      <c r="CM44">
        <f>HLOOKUP('Turbine DWP'!$B$11,'Turbine DWP calcs part 2'!$AD$9:$AG$59,'Turbine DWP calcs part 2'!$AH44,FALSE)*'Turbine DWP'!BP46</f>
        <v>0</v>
      </c>
      <c r="CN44">
        <f>HLOOKUP('Turbine DWP'!$B$11,'Turbine DWP calcs part 2'!$AD$9:$AG$59,'Turbine DWP calcs part 2'!$AH44,FALSE)*'Turbine DWP'!BQ46</f>
        <v>0</v>
      </c>
      <c r="CO44">
        <f>HLOOKUP('Turbine DWP'!$B$11,'Turbine DWP calcs part 2'!$AD$9:$AG$59,'Turbine DWP calcs part 2'!$AH44,FALSE)*'Turbine DWP'!BR46</f>
        <v>0</v>
      </c>
      <c r="CP44">
        <f>HLOOKUP('Turbine DWP'!$B$11,'Turbine DWP calcs part 2'!$AD$9:$AG$59,'Turbine DWP calcs part 2'!$AH44,FALSE)*'Turbine DWP'!BS46</f>
        <v>0</v>
      </c>
      <c r="CQ44">
        <f>HLOOKUP('Turbine DWP'!$B$11,'Turbine DWP calcs part 2'!$AD$9:$AG$59,'Turbine DWP calcs part 2'!$AH44,FALSE)*'Turbine DWP'!BT46</f>
        <v>0</v>
      </c>
      <c r="CR44">
        <f>HLOOKUP('Turbine DWP'!$B$11,'Turbine DWP calcs part 2'!$AD$9:$AG$59,'Turbine DWP calcs part 2'!$AH44,FALSE)*'Turbine DWP'!BU46</f>
        <v>0</v>
      </c>
      <c r="CS44">
        <f>HLOOKUP('Turbine DWP'!$B$11,'Turbine DWP calcs part 2'!$AD$9:$AG$59,'Turbine DWP calcs part 2'!$AH44,FALSE)*'Turbine DWP'!BV46</f>
        <v>0</v>
      </c>
      <c r="CT44">
        <f>HLOOKUP('Turbine DWP'!$B$11,'Turbine DWP calcs part 2'!$AD$9:$AG$59,'Turbine DWP calcs part 2'!$AH44,FALSE)*'Turbine DWP'!BW46</f>
        <v>0</v>
      </c>
      <c r="CU44">
        <f>HLOOKUP('Turbine DWP'!$B$11,'Turbine DWP calcs part 2'!$AD$9:$AG$59,'Turbine DWP calcs part 2'!$AH44,FALSE)*'Turbine DWP'!BX46</f>
        <v>0</v>
      </c>
      <c r="CV44">
        <f>HLOOKUP('Turbine DWP'!$B$11,'Turbine DWP calcs part 2'!$AD$9:$AG$59,'Turbine DWP calcs part 2'!$AH44,FALSE)*'Turbine DWP'!BY46</f>
        <v>0</v>
      </c>
      <c r="CW44">
        <f>HLOOKUP('Turbine DWP'!$B$11,'Turbine DWP calcs part 2'!$AD$9:$AG$59,'Turbine DWP calcs part 2'!$AH44,FALSE)*'Turbine DWP'!BZ46</f>
        <v>0</v>
      </c>
      <c r="CX44">
        <f>HLOOKUP('Turbine DWP'!$B$11,'Turbine DWP calcs part 2'!$AD$9:$AG$59,'Turbine DWP calcs part 2'!$AH44,FALSE)*'Turbine DWP'!CA46</f>
        <v>0</v>
      </c>
      <c r="CY44">
        <f>HLOOKUP('Turbine DWP'!$B$11,'Turbine DWP calcs part 2'!$AD$9:$AG$59,'Turbine DWP calcs part 2'!$AH44,FALSE)*'Turbine DWP'!CB46</f>
        <v>0</v>
      </c>
      <c r="CZ44">
        <f>HLOOKUP('Turbine DWP'!$B$11,'Turbine DWP calcs part 2'!$AD$9:$AG$59,'Turbine DWP calcs part 2'!$AH44,FALSE)*'Turbine DWP'!CC46</f>
        <v>0</v>
      </c>
      <c r="DA44">
        <f>HLOOKUP('Turbine DWP'!$B$11,'Turbine DWP calcs part 2'!$AD$9:$AG$59,'Turbine DWP calcs part 2'!$AH44,FALSE)*'Turbine DWP'!CD46</f>
        <v>0</v>
      </c>
      <c r="DB44">
        <f>HLOOKUP('Turbine DWP'!$B$11,'Turbine DWP calcs part 2'!$AD$9:$AG$59,'Turbine DWP calcs part 2'!$AH44,FALSE)*'Turbine DWP'!CE46</f>
        <v>0</v>
      </c>
      <c r="DC44">
        <f>HLOOKUP('Turbine DWP'!$B$11,'Turbine DWP calcs part 2'!$AD$9:$AG$59,'Turbine DWP calcs part 2'!$AH44,FALSE)*'Turbine DWP'!CF46</f>
        <v>0</v>
      </c>
      <c r="DD44">
        <f>HLOOKUP('Turbine DWP'!$B$11,'Turbine DWP calcs part 2'!$AD$9:$AG$59,'Turbine DWP calcs part 2'!$AH44,FALSE)*'Turbine DWP'!CG46</f>
        <v>0</v>
      </c>
      <c r="DE44">
        <f>HLOOKUP('Turbine DWP'!$B$11,'Turbine DWP calcs part 2'!$AD$9:$AG$59,'Turbine DWP calcs part 2'!$AH44,FALSE)*'Turbine DWP'!CH46</f>
        <v>0</v>
      </c>
      <c r="DF44">
        <f>HLOOKUP('Turbine DWP'!$B$11,'Turbine DWP calcs part 2'!$AD$9:$AG$59,'Turbine DWP calcs part 2'!$AH44,FALSE)*'Turbine DWP'!CI46</f>
        <v>0</v>
      </c>
      <c r="DG44">
        <f>HLOOKUP('Turbine DWP'!$B$11,'Turbine DWP calcs part 2'!$AD$9:$AG$59,'Turbine DWP calcs part 2'!$AH44,FALSE)*'Turbine DWP'!CJ46</f>
        <v>0</v>
      </c>
      <c r="DH44">
        <f>HLOOKUP('Turbine DWP'!$B$11,'Turbine DWP calcs part 2'!$AD$9:$AG$59,'Turbine DWP calcs part 2'!$AH44,FALSE)*'Turbine DWP'!CK46</f>
        <v>0</v>
      </c>
      <c r="DI44">
        <f>HLOOKUP('Turbine DWP'!$B$11,'Turbine DWP calcs part 2'!$AD$9:$AG$59,'Turbine DWP calcs part 2'!$AH44,FALSE)*'Turbine DWP'!CL46</f>
        <v>0</v>
      </c>
      <c r="DJ44">
        <f>HLOOKUP('Turbine DWP'!$B$11,'Turbine DWP calcs part 2'!$AD$9:$AG$59,'Turbine DWP calcs part 2'!$AH44,FALSE)*'Turbine DWP'!CM46</f>
        <v>0</v>
      </c>
      <c r="DK44">
        <f>HLOOKUP('Turbine DWP'!$B$11,'Turbine DWP calcs part 2'!$AD$9:$AG$59,'Turbine DWP calcs part 2'!$AH44,FALSE)*'Turbine DWP'!CN46</f>
        <v>0</v>
      </c>
      <c r="DL44">
        <f>HLOOKUP('Turbine DWP'!$B$11,'Turbine DWP calcs part 2'!$AD$9:$AG$59,'Turbine DWP calcs part 2'!$AH44,FALSE)*'Turbine DWP'!CO46</f>
        <v>0</v>
      </c>
      <c r="DM44">
        <f>HLOOKUP('Turbine DWP'!$B$11,'Turbine DWP calcs part 2'!$AD$9:$AG$59,'Turbine DWP calcs part 2'!$AH44,FALSE)*'Turbine DWP'!CP46</f>
        <v>0</v>
      </c>
      <c r="DN44">
        <f>HLOOKUP('Turbine DWP'!$B$11,'Turbine DWP calcs part 2'!$AD$9:$AG$59,'Turbine DWP calcs part 2'!$AH44,FALSE)*'Turbine DWP'!CQ46</f>
        <v>0</v>
      </c>
      <c r="DO44">
        <f>HLOOKUP('Turbine DWP'!$B$11,'Turbine DWP calcs part 2'!$AD$9:$AG$59,'Turbine DWP calcs part 2'!$AH44,FALSE)*'Turbine DWP'!CR46</f>
        <v>0</v>
      </c>
      <c r="DP44">
        <f>HLOOKUP('Turbine DWP'!$B$11,'Turbine DWP calcs part 2'!$AD$9:$AG$59,'Turbine DWP calcs part 2'!$AH44,FALSE)*'Turbine DWP'!CS46</f>
        <v>0</v>
      </c>
      <c r="DQ44">
        <f>HLOOKUP('Turbine DWP'!$B$11,'Turbine DWP calcs part 2'!$AD$9:$AG$59,'Turbine DWP calcs part 2'!$AH44,FALSE)*'Turbine DWP'!CT46</f>
        <v>0</v>
      </c>
      <c r="DR44">
        <f>HLOOKUP('Turbine DWP'!$B$11,'Turbine DWP calcs part 2'!$AD$9:$AG$59,'Turbine DWP calcs part 2'!$AH44,FALSE)*'Turbine DWP'!CU46</f>
        <v>0</v>
      </c>
      <c r="DS44">
        <f>HLOOKUP('Turbine DWP'!$B$11,'Turbine DWP calcs part 2'!$AD$9:$AG$59,'Turbine DWP calcs part 2'!$AH44,FALSE)*'Turbine DWP'!CV46</f>
        <v>0</v>
      </c>
      <c r="DT44">
        <f>HLOOKUP('Turbine DWP'!$B$11,'Turbine DWP calcs part 2'!$AD$9:$AG$59,'Turbine DWP calcs part 2'!$AH44,FALSE)*'Turbine DWP'!CW46</f>
        <v>0</v>
      </c>
      <c r="DU44">
        <f>HLOOKUP('Turbine DWP'!$B$11,'Turbine DWP calcs part 2'!$AD$9:$AG$59,'Turbine DWP calcs part 2'!$AH44,FALSE)*'Turbine DWP'!CX46</f>
        <v>0</v>
      </c>
      <c r="DV44">
        <f>HLOOKUP('Turbine DWP'!$B$11,'Turbine DWP calcs part 2'!$AD$9:$AG$59,'Turbine DWP calcs part 2'!$AH44,FALSE)*'Turbine DWP'!CY46</f>
        <v>0</v>
      </c>
      <c r="DW44">
        <f>HLOOKUP('Turbine DWP'!$B$11,'Turbine DWP calcs part 2'!$AD$9:$AG$59,'Turbine DWP calcs part 2'!$AH44,FALSE)*'Turbine DWP'!CZ46</f>
        <v>0</v>
      </c>
      <c r="DX44">
        <f>HLOOKUP('Turbine DWP'!$B$11,'Turbine DWP calcs part 2'!$AD$9:$AG$59,'Turbine DWP calcs part 2'!$AH44,FALSE)*'Turbine DWP'!DA46</f>
        <v>0</v>
      </c>
      <c r="DY44">
        <f>HLOOKUP('Turbine DWP'!$B$11,'Turbine DWP calcs part 2'!$AD$9:$AG$59,'Turbine DWP calcs part 2'!$AH44,FALSE)*'Turbine DWP'!DB46</f>
        <v>0</v>
      </c>
      <c r="DZ44">
        <f>HLOOKUP('Turbine DWP'!$B$11,'Turbine DWP calcs part 2'!$AD$9:$AG$59,'Turbine DWP calcs part 2'!$AH44,FALSE)*'Turbine DWP'!DC46</f>
        <v>0</v>
      </c>
      <c r="EA44">
        <f>HLOOKUP('Turbine DWP'!$B$11,'Turbine DWP calcs part 2'!$AD$9:$AG$59,'Turbine DWP calcs part 2'!$AH44,FALSE)*'Turbine DWP'!DD46</f>
        <v>0</v>
      </c>
      <c r="EB44">
        <f>HLOOKUP('Turbine DWP'!$B$11,'Turbine DWP calcs part 2'!$AD$9:$AG$59,'Turbine DWP calcs part 2'!$AH44,FALSE)*'Turbine DWP'!DE46</f>
        <v>0</v>
      </c>
      <c r="EC44">
        <f>HLOOKUP('Turbine DWP'!$B$11,'Turbine DWP calcs part 2'!$AD$9:$AG$59,'Turbine DWP calcs part 2'!$AH44,FALSE)*'Turbine DWP'!DF46</f>
        <v>0</v>
      </c>
      <c r="ED44">
        <f>HLOOKUP('Turbine DWP'!$B$11,'Turbine DWP calcs part 2'!$AD$9:$AG$59,'Turbine DWP calcs part 2'!$AH44,FALSE)*'Turbine DWP'!DG46</f>
        <v>0</v>
      </c>
    </row>
    <row r="45" spans="1:134" x14ac:dyDescent="0.25">
      <c r="A45" s="2" t="s">
        <v>75</v>
      </c>
      <c r="B45" s="2">
        <f t="shared" si="17"/>
        <v>177.5</v>
      </c>
      <c r="C45">
        <f>'Turbine DWP'!E47</f>
        <v>0</v>
      </c>
      <c r="D45">
        <f>'Turbine DWP'!G47</f>
        <v>0</v>
      </c>
      <c r="E45">
        <f>'Turbine DWP'!H47</f>
        <v>0</v>
      </c>
      <c r="F45">
        <f>'Turbine DWP'!I47</f>
        <v>0</v>
      </c>
      <c r="G45">
        <f>'Turbine DWP'!J47</f>
        <v>0</v>
      </c>
      <c r="H45">
        <f t="shared" si="0"/>
        <v>0</v>
      </c>
      <c r="I45" s="3">
        <v>7.7480069999999999E-4</v>
      </c>
      <c r="J45">
        <f>'Turbine DWP calcs part 1'!O41</f>
        <v>0</v>
      </c>
      <c r="K45">
        <f>'Turbine DWP calcs part 1'!P41</f>
        <v>1.3452481639398051E-2</v>
      </c>
      <c r="L45">
        <f>'Turbine DWP calcs part 1'!Q41</f>
        <v>0</v>
      </c>
      <c r="M45">
        <f>'Turbine DWP calcs part 1'!R41</f>
        <v>7.7480069291591125E-4</v>
      </c>
      <c r="N45">
        <f t="shared" si="11"/>
        <v>0</v>
      </c>
      <c r="O45">
        <f t="shared" si="18"/>
        <v>0</v>
      </c>
      <c r="P45">
        <f t="shared" si="19"/>
        <v>0</v>
      </c>
      <c r="Q45">
        <f t="shared" si="20"/>
        <v>0</v>
      </c>
      <c r="R45">
        <f t="shared" si="24"/>
        <v>0</v>
      </c>
      <c r="S45">
        <f t="shared" si="25"/>
        <v>0</v>
      </c>
      <c r="T45">
        <f t="shared" si="26"/>
        <v>0</v>
      </c>
      <c r="U45">
        <f t="shared" si="27"/>
        <v>0</v>
      </c>
      <c r="V45">
        <f t="shared" si="28"/>
        <v>0</v>
      </c>
      <c r="W45">
        <f t="shared" si="29"/>
        <v>0</v>
      </c>
      <c r="X45">
        <f t="shared" si="30"/>
        <v>0</v>
      </c>
      <c r="Y45">
        <f t="shared" si="31"/>
        <v>0</v>
      </c>
      <c r="Z45">
        <f t="shared" si="12"/>
        <v>0</v>
      </c>
      <c r="AA45">
        <f t="shared" si="21"/>
        <v>0</v>
      </c>
      <c r="AB45">
        <f t="shared" si="22"/>
        <v>0</v>
      </c>
      <c r="AC45">
        <f t="shared" si="23"/>
        <v>0</v>
      </c>
      <c r="AD45">
        <f t="shared" si="13"/>
        <v>0</v>
      </c>
      <c r="AE45">
        <f t="shared" si="14"/>
        <v>0</v>
      </c>
      <c r="AF45">
        <f t="shared" si="15"/>
        <v>0</v>
      </c>
      <c r="AG45">
        <f t="shared" si="16"/>
        <v>0</v>
      </c>
      <c r="AH45">
        <v>37</v>
      </c>
      <c r="AI45">
        <f>HLOOKUP('Turbine DWP'!$B$11,'Turbine DWP calcs part 2'!$AD$9:$AG$59,'Turbine DWP calcs part 2'!$AH45,FALSE)*'Turbine DWP'!L47</f>
        <v>0</v>
      </c>
      <c r="AJ45">
        <f>HLOOKUP('Turbine DWP'!$B$11,'Turbine DWP calcs part 2'!$AD$9:$AG$59,'Turbine DWP calcs part 2'!$AH45,FALSE)*'Turbine DWP'!M47</f>
        <v>0</v>
      </c>
      <c r="AK45">
        <f>HLOOKUP('Turbine DWP'!$B$11,'Turbine DWP calcs part 2'!$AD$9:$AG$59,'Turbine DWP calcs part 2'!$AH45,FALSE)*'Turbine DWP'!N47</f>
        <v>0</v>
      </c>
      <c r="AL45">
        <f>HLOOKUP('Turbine DWP'!$B$11,'Turbine DWP calcs part 2'!$AD$9:$AG$59,'Turbine DWP calcs part 2'!$AH45,FALSE)*'Turbine DWP'!O47</f>
        <v>0</v>
      </c>
      <c r="AM45">
        <f>HLOOKUP('Turbine DWP'!$B$11,'Turbine DWP calcs part 2'!$AD$9:$AG$59,'Turbine DWP calcs part 2'!$AH45,FALSE)*'Turbine DWP'!P47</f>
        <v>0</v>
      </c>
      <c r="AN45">
        <f>HLOOKUP('Turbine DWP'!$B$11,'Turbine DWP calcs part 2'!$AD$9:$AG$59,'Turbine DWP calcs part 2'!$AH45,FALSE)*'Turbine DWP'!Q47</f>
        <v>0</v>
      </c>
      <c r="AO45">
        <f>HLOOKUP('Turbine DWP'!$B$11,'Turbine DWP calcs part 2'!$AD$9:$AG$59,'Turbine DWP calcs part 2'!$AH45,FALSE)*'Turbine DWP'!R47</f>
        <v>0</v>
      </c>
      <c r="AP45">
        <f>HLOOKUP('Turbine DWP'!$B$11,'Turbine DWP calcs part 2'!$AD$9:$AG$59,'Turbine DWP calcs part 2'!$AH45,FALSE)*'Turbine DWP'!S47</f>
        <v>0</v>
      </c>
      <c r="AQ45">
        <f>HLOOKUP('Turbine DWP'!$B$11,'Turbine DWP calcs part 2'!$AD$9:$AG$59,'Turbine DWP calcs part 2'!$AH45,FALSE)*'Turbine DWP'!T47</f>
        <v>0</v>
      </c>
      <c r="AR45">
        <f>HLOOKUP('Turbine DWP'!$B$11,'Turbine DWP calcs part 2'!$AD$9:$AG$59,'Turbine DWP calcs part 2'!$AH45,FALSE)*'Turbine DWP'!U47</f>
        <v>0</v>
      </c>
      <c r="AS45">
        <f>HLOOKUP('Turbine DWP'!$B$11,'Turbine DWP calcs part 2'!$AD$9:$AG$59,'Turbine DWP calcs part 2'!$AH45,FALSE)*'Turbine DWP'!V47</f>
        <v>0</v>
      </c>
      <c r="AT45">
        <f>HLOOKUP('Turbine DWP'!$B$11,'Turbine DWP calcs part 2'!$AD$9:$AG$59,'Turbine DWP calcs part 2'!$AH45,FALSE)*'Turbine DWP'!W47</f>
        <v>0</v>
      </c>
      <c r="AU45">
        <f>HLOOKUP('Turbine DWP'!$B$11,'Turbine DWP calcs part 2'!$AD$9:$AG$59,'Turbine DWP calcs part 2'!$AH45,FALSE)*'Turbine DWP'!X47</f>
        <v>0</v>
      </c>
      <c r="AV45">
        <f>HLOOKUP('Turbine DWP'!$B$11,'Turbine DWP calcs part 2'!$AD$9:$AG$59,'Turbine DWP calcs part 2'!$AH45,FALSE)*'Turbine DWP'!Y47</f>
        <v>0</v>
      </c>
      <c r="AW45">
        <f>HLOOKUP('Turbine DWP'!$B$11,'Turbine DWP calcs part 2'!$AD$9:$AG$59,'Turbine DWP calcs part 2'!$AH45,FALSE)*'Turbine DWP'!Z47</f>
        <v>0</v>
      </c>
      <c r="AX45">
        <f>HLOOKUP('Turbine DWP'!$B$11,'Turbine DWP calcs part 2'!$AD$9:$AG$59,'Turbine DWP calcs part 2'!$AH45,FALSE)*'Turbine DWP'!AA47</f>
        <v>0</v>
      </c>
      <c r="AY45">
        <f>HLOOKUP('Turbine DWP'!$B$11,'Turbine DWP calcs part 2'!$AD$9:$AG$59,'Turbine DWP calcs part 2'!$AH45,FALSE)*'Turbine DWP'!AB47</f>
        <v>0</v>
      </c>
      <c r="AZ45">
        <f>HLOOKUP('Turbine DWP'!$B$11,'Turbine DWP calcs part 2'!$AD$9:$AG$59,'Turbine DWP calcs part 2'!$AH45,FALSE)*'Turbine DWP'!AC47</f>
        <v>0</v>
      </c>
      <c r="BA45">
        <f>HLOOKUP('Turbine DWP'!$B$11,'Turbine DWP calcs part 2'!$AD$9:$AG$59,'Turbine DWP calcs part 2'!$AH45,FALSE)*'Turbine DWP'!AD47</f>
        <v>0</v>
      </c>
      <c r="BB45">
        <f>HLOOKUP('Turbine DWP'!$B$11,'Turbine DWP calcs part 2'!$AD$9:$AG$59,'Turbine DWP calcs part 2'!$AH45,FALSE)*'Turbine DWP'!AE47</f>
        <v>0</v>
      </c>
      <c r="BC45">
        <f>HLOOKUP('Turbine DWP'!$B$11,'Turbine DWP calcs part 2'!$AD$9:$AG$59,'Turbine DWP calcs part 2'!$AH45,FALSE)*'Turbine DWP'!AF47</f>
        <v>0</v>
      </c>
      <c r="BD45">
        <f>HLOOKUP('Turbine DWP'!$B$11,'Turbine DWP calcs part 2'!$AD$9:$AG$59,'Turbine DWP calcs part 2'!$AH45,FALSE)*'Turbine DWP'!AG47</f>
        <v>0</v>
      </c>
      <c r="BE45">
        <f>HLOOKUP('Turbine DWP'!$B$11,'Turbine DWP calcs part 2'!$AD$9:$AG$59,'Turbine DWP calcs part 2'!$AH45,FALSE)*'Turbine DWP'!AH47</f>
        <v>0</v>
      </c>
      <c r="BF45">
        <f>HLOOKUP('Turbine DWP'!$B$11,'Turbine DWP calcs part 2'!$AD$9:$AG$59,'Turbine DWP calcs part 2'!$AH45,FALSE)*'Turbine DWP'!AI47</f>
        <v>0</v>
      </c>
      <c r="BG45">
        <f>HLOOKUP('Turbine DWP'!$B$11,'Turbine DWP calcs part 2'!$AD$9:$AG$59,'Turbine DWP calcs part 2'!$AH45,FALSE)*'Turbine DWP'!AJ47</f>
        <v>0</v>
      </c>
      <c r="BH45">
        <f>HLOOKUP('Turbine DWP'!$B$11,'Turbine DWP calcs part 2'!$AD$9:$AG$59,'Turbine DWP calcs part 2'!$AH45,FALSE)*'Turbine DWP'!AK47</f>
        <v>0</v>
      </c>
      <c r="BI45">
        <f>HLOOKUP('Turbine DWP'!$B$11,'Turbine DWP calcs part 2'!$AD$9:$AG$59,'Turbine DWP calcs part 2'!$AH45,FALSE)*'Turbine DWP'!AL47</f>
        <v>0</v>
      </c>
      <c r="BJ45">
        <f>HLOOKUP('Turbine DWP'!$B$11,'Turbine DWP calcs part 2'!$AD$9:$AG$59,'Turbine DWP calcs part 2'!$AH45,FALSE)*'Turbine DWP'!AM47</f>
        <v>0</v>
      </c>
      <c r="BK45">
        <f>HLOOKUP('Turbine DWP'!$B$11,'Turbine DWP calcs part 2'!$AD$9:$AG$59,'Turbine DWP calcs part 2'!$AH45,FALSE)*'Turbine DWP'!AN47</f>
        <v>0</v>
      </c>
      <c r="BL45">
        <f>HLOOKUP('Turbine DWP'!$B$11,'Turbine DWP calcs part 2'!$AD$9:$AG$59,'Turbine DWP calcs part 2'!$AH45,FALSE)*'Turbine DWP'!AO47</f>
        <v>0</v>
      </c>
      <c r="BM45">
        <f>HLOOKUP('Turbine DWP'!$B$11,'Turbine DWP calcs part 2'!$AD$9:$AG$59,'Turbine DWP calcs part 2'!$AH45,FALSE)*'Turbine DWP'!AP47</f>
        <v>0</v>
      </c>
      <c r="BN45">
        <f>HLOOKUP('Turbine DWP'!$B$11,'Turbine DWP calcs part 2'!$AD$9:$AG$59,'Turbine DWP calcs part 2'!$AH45,FALSE)*'Turbine DWP'!AQ47</f>
        <v>0</v>
      </c>
      <c r="BO45">
        <f>HLOOKUP('Turbine DWP'!$B$11,'Turbine DWP calcs part 2'!$AD$9:$AG$59,'Turbine DWP calcs part 2'!$AH45,FALSE)*'Turbine DWP'!AR47</f>
        <v>0</v>
      </c>
      <c r="BP45">
        <f>HLOOKUP('Turbine DWP'!$B$11,'Turbine DWP calcs part 2'!$AD$9:$AG$59,'Turbine DWP calcs part 2'!$AH45,FALSE)*'Turbine DWP'!AS47</f>
        <v>0</v>
      </c>
      <c r="BQ45">
        <f>HLOOKUP('Turbine DWP'!$B$11,'Turbine DWP calcs part 2'!$AD$9:$AG$59,'Turbine DWP calcs part 2'!$AH45,FALSE)*'Turbine DWP'!AT47</f>
        <v>0</v>
      </c>
      <c r="BR45">
        <f>HLOOKUP('Turbine DWP'!$B$11,'Turbine DWP calcs part 2'!$AD$9:$AG$59,'Turbine DWP calcs part 2'!$AH45,FALSE)*'Turbine DWP'!AU47</f>
        <v>0</v>
      </c>
      <c r="BS45">
        <f>HLOOKUP('Turbine DWP'!$B$11,'Turbine DWP calcs part 2'!$AD$9:$AG$59,'Turbine DWP calcs part 2'!$AH45,FALSE)*'Turbine DWP'!AV47</f>
        <v>0</v>
      </c>
      <c r="BT45">
        <f>HLOOKUP('Turbine DWP'!$B$11,'Turbine DWP calcs part 2'!$AD$9:$AG$59,'Turbine DWP calcs part 2'!$AH45,FALSE)*'Turbine DWP'!AW47</f>
        <v>0</v>
      </c>
      <c r="BU45">
        <f>HLOOKUP('Turbine DWP'!$B$11,'Turbine DWP calcs part 2'!$AD$9:$AG$59,'Turbine DWP calcs part 2'!$AH45,FALSE)*'Turbine DWP'!AX47</f>
        <v>0</v>
      </c>
      <c r="BV45">
        <f>HLOOKUP('Turbine DWP'!$B$11,'Turbine DWP calcs part 2'!$AD$9:$AG$59,'Turbine DWP calcs part 2'!$AH45,FALSE)*'Turbine DWP'!AY47</f>
        <v>0</v>
      </c>
      <c r="BW45">
        <f>HLOOKUP('Turbine DWP'!$B$11,'Turbine DWP calcs part 2'!$AD$9:$AG$59,'Turbine DWP calcs part 2'!$AH45,FALSE)*'Turbine DWP'!AZ47</f>
        <v>0</v>
      </c>
      <c r="BX45">
        <f>HLOOKUP('Turbine DWP'!$B$11,'Turbine DWP calcs part 2'!$AD$9:$AG$59,'Turbine DWP calcs part 2'!$AH45,FALSE)*'Turbine DWP'!BA47</f>
        <v>0</v>
      </c>
      <c r="BY45">
        <f>HLOOKUP('Turbine DWP'!$B$11,'Turbine DWP calcs part 2'!$AD$9:$AG$59,'Turbine DWP calcs part 2'!$AH45,FALSE)*'Turbine DWP'!BB47</f>
        <v>0</v>
      </c>
      <c r="BZ45">
        <f>HLOOKUP('Turbine DWP'!$B$11,'Turbine DWP calcs part 2'!$AD$9:$AG$59,'Turbine DWP calcs part 2'!$AH45,FALSE)*'Turbine DWP'!BC47</f>
        <v>0</v>
      </c>
      <c r="CA45">
        <f>HLOOKUP('Turbine DWP'!$B$11,'Turbine DWP calcs part 2'!$AD$9:$AG$59,'Turbine DWP calcs part 2'!$AH45,FALSE)*'Turbine DWP'!BD47</f>
        <v>0</v>
      </c>
      <c r="CB45">
        <f>HLOOKUP('Turbine DWP'!$B$11,'Turbine DWP calcs part 2'!$AD$9:$AG$59,'Turbine DWP calcs part 2'!$AH45,FALSE)*'Turbine DWP'!BE47</f>
        <v>0</v>
      </c>
      <c r="CC45">
        <f>HLOOKUP('Turbine DWP'!$B$11,'Turbine DWP calcs part 2'!$AD$9:$AG$59,'Turbine DWP calcs part 2'!$AH45,FALSE)*'Turbine DWP'!BF47</f>
        <v>0</v>
      </c>
      <c r="CD45">
        <f>HLOOKUP('Turbine DWP'!$B$11,'Turbine DWP calcs part 2'!$AD$9:$AG$59,'Turbine DWP calcs part 2'!$AH45,FALSE)*'Turbine DWP'!BG47</f>
        <v>0</v>
      </c>
      <c r="CE45">
        <f>HLOOKUP('Turbine DWP'!$B$11,'Turbine DWP calcs part 2'!$AD$9:$AG$59,'Turbine DWP calcs part 2'!$AH45,FALSE)*'Turbine DWP'!BH47</f>
        <v>0</v>
      </c>
      <c r="CF45">
        <f>HLOOKUP('Turbine DWP'!$B$11,'Turbine DWP calcs part 2'!$AD$9:$AG$59,'Turbine DWP calcs part 2'!$AH45,FALSE)*'Turbine DWP'!BI47</f>
        <v>0</v>
      </c>
      <c r="CG45">
        <f>HLOOKUP('Turbine DWP'!$B$11,'Turbine DWP calcs part 2'!$AD$9:$AG$59,'Turbine DWP calcs part 2'!$AH45,FALSE)*'Turbine DWP'!BJ47</f>
        <v>0</v>
      </c>
      <c r="CH45">
        <f>HLOOKUP('Turbine DWP'!$B$11,'Turbine DWP calcs part 2'!$AD$9:$AG$59,'Turbine DWP calcs part 2'!$AH45,FALSE)*'Turbine DWP'!BK47</f>
        <v>0</v>
      </c>
      <c r="CI45">
        <f>HLOOKUP('Turbine DWP'!$B$11,'Turbine DWP calcs part 2'!$AD$9:$AG$59,'Turbine DWP calcs part 2'!$AH45,FALSE)*'Turbine DWP'!BL47</f>
        <v>0</v>
      </c>
      <c r="CJ45">
        <f>HLOOKUP('Turbine DWP'!$B$11,'Turbine DWP calcs part 2'!$AD$9:$AG$59,'Turbine DWP calcs part 2'!$AH45,FALSE)*'Turbine DWP'!BM47</f>
        <v>0</v>
      </c>
      <c r="CK45">
        <f>HLOOKUP('Turbine DWP'!$B$11,'Turbine DWP calcs part 2'!$AD$9:$AG$59,'Turbine DWP calcs part 2'!$AH45,FALSE)*'Turbine DWP'!BN47</f>
        <v>0</v>
      </c>
      <c r="CL45">
        <f>HLOOKUP('Turbine DWP'!$B$11,'Turbine DWP calcs part 2'!$AD$9:$AG$59,'Turbine DWP calcs part 2'!$AH45,FALSE)*'Turbine DWP'!BO47</f>
        <v>0</v>
      </c>
      <c r="CM45">
        <f>HLOOKUP('Turbine DWP'!$B$11,'Turbine DWP calcs part 2'!$AD$9:$AG$59,'Turbine DWP calcs part 2'!$AH45,FALSE)*'Turbine DWP'!BP47</f>
        <v>0</v>
      </c>
      <c r="CN45">
        <f>HLOOKUP('Turbine DWP'!$B$11,'Turbine DWP calcs part 2'!$AD$9:$AG$59,'Turbine DWP calcs part 2'!$AH45,FALSE)*'Turbine DWP'!BQ47</f>
        <v>0</v>
      </c>
      <c r="CO45">
        <f>HLOOKUP('Turbine DWP'!$B$11,'Turbine DWP calcs part 2'!$AD$9:$AG$59,'Turbine DWP calcs part 2'!$AH45,FALSE)*'Turbine DWP'!BR47</f>
        <v>0</v>
      </c>
      <c r="CP45">
        <f>HLOOKUP('Turbine DWP'!$B$11,'Turbine DWP calcs part 2'!$AD$9:$AG$59,'Turbine DWP calcs part 2'!$AH45,FALSE)*'Turbine DWP'!BS47</f>
        <v>0</v>
      </c>
      <c r="CQ45">
        <f>HLOOKUP('Turbine DWP'!$B$11,'Turbine DWP calcs part 2'!$AD$9:$AG$59,'Turbine DWP calcs part 2'!$AH45,FALSE)*'Turbine DWP'!BT47</f>
        <v>0</v>
      </c>
      <c r="CR45">
        <f>HLOOKUP('Turbine DWP'!$B$11,'Turbine DWP calcs part 2'!$AD$9:$AG$59,'Turbine DWP calcs part 2'!$AH45,FALSE)*'Turbine DWP'!BU47</f>
        <v>0</v>
      </c>
      <c r="CS45">
        <f>HLOOKUP('Turbine DWP'!$B$11,'Turbine DWP calcs part 2'!$AD$9:$AG$59,'Turbine DWP calcs part 2'!$AH45,FALSE)*'Turbine DWP'!BV47</f>
        <v>0</v>
      </c>
      <c r="CT45">
        <f>HLOOKUP('Turbine DWP'!$B$11,'Turbine DWP calcs part 2'!$AD$9:$AG$59,'Turbine DWP calcs part 2'!$AH45,FALSE)*'Turbine DWP'!BW47</f>
        <v>0</v>
      </c>
      <c r="CU45">
        <f>HLOOKUP('Turbine DWP'!$B$11,'Turbine DWP calcs part 2'!$AD$9:$AG$59,'Turbine DWP calcs part 2'!$AH45,FALSE)*'Turbine DWP'!BX47</f>
        <v>0</v>
      </c>
      <c r="CV45">
        <f>HLOOKUP('Turbine DWP'!$B$11,'Turbine DWP calcs part 2'!$AD$9:$AG$59,'Turbine DWP calcs part 2'!$AH45,FALSE)*'Turbine DWP'!BY47</f>
        <v>0</v>
      </c>
      <c r="CW45">
        <f>HLOOKUP('Turbine DWP'!$B$11,'Turbine DWP calcs part 2'!$AD$9:$AG$59,'Turbine DWP calcs part 2'!$AH45,FALSE)*'Turbine DWP'!BZ47</f>
        <v>0</v>
      </c>
      <c r="CX45">
        <f>HLOOKUP('Turbine DWP'!$B$11,'Turbine DWP calcs part 2'!$AD$9:$AG$59,'Turbine DWP calcs part 2'!$AH45,FALSE)*'Turbine DWP'!CA47</f>
        <v>0</v>
      </c>
      <c r="CY45">
        <f>HLOOKUP('Turbine DWP'!$B$11,'Turbine DWP calcs part 2'!$AD$9:$AG$59,'Turbine DWP calcs part 2'!$AH45,FALSE)*'Turbine DWP'!CB47</f>
        <v>0</v>
      </c>
      <c r="CZ45">
        <f>HLOOKUP('Turbine DWP'!$B$11,'Turbine DWP calcs part 2'!$AD$9:$AG$59,'Turbine DWP calcs part 2'!$AH45,FALSE)*'Turbine DWP'!CC47</f>
        <v>0</v>
      </c>
      <c r="DA45">
        <f>HLOOKUP('Turbine DWP'!$B$11,'Turbine DWP calcs part 2'!$AD$9:$AG$59,'Turbine DWP calcs part 2'!$AH45,FALSE)*'Turbine DWP'!CD47</f>
        <v>0</v>
      </c>
      <c r="DB45">
        <f>HLOOKUP('Turbine DWP'!$B$11,'Turbine DWP calcs part 2'!$AD$9:$AG$59,'Turbine DWP calcs part 2'!$AH45,FALSE)*'Turbine DWP'!CE47</f>
        <v>0</v>
      </c>
      <c r="DC45">
        <f>HLOOKUP('Turbine DWP'!$B$11,'Turbine DWP calcs part 2'!$AD$9:$AG$59,'Turbine DWP calcs part 2'!$AH45,FALSE)*'Turbine DWP'!CF47</f>
        <v>0</v>
      </c>
      <c r="DD45">
        <f>HLOOKUP('Turbine DWP'!$B$11,'Turbine DWP calcs part 2'!$AD$9:$AG$59,'Turbine DWP calcs part 2'!$AH45,FALSE)*'Turbine DWP'!CG47</f>
        <v>0</v>
      </c>
      <c r="DE45">
        <f>HLOOKUP('Turbine DWP'!$B$11,'Turbine DWP calcs part 2'!$AD$9:$AG$59,'Turbine DWP calcs part 2'!$AH45,FALSE)*'Turbine DWP'!CH47</f>
        <v>0</v>
      </c>
      <c r="DF45">
        <f>HLOOKUP('Turbine DWP'!$B$11,'Turbine DWP calcs part 2'!$AD$9:$AG$59,'Turbine DWP calcs part 2'!$AH45,FALSE)*'Turbine DWP'!CI47</f>
        <v>0</v>
      </c>
      <c r="DG45">
        <f>HLOOKUP('Turbine DWP'!$B$11,'Turbine DWP calcs part 2'!$AD$9:$AG$59,'Turbine DWP calcs part 2'!$AH45,FALSE)*'Turbine DWP'!CJ47</f>
        <v>0</v>
      </c>
      <c r="DH45">
        <f>HLOOKUP('Turbine DWP'!$B$11,'Turbine DWP calcs part 2'!$AD$9:$AG$59,'Turbine DWP calcs part 2'!$AH45,FALSE)*'Turbine DWP'!CK47</f>
        <v>0</v>
      </c>
      <c r="DI45">
        <f>HLOOKUP('Turbine DWP'!$B$11,'Turbine DWP calcs part 2'!$AD$9:$AG$59,'Turbine DWP calcs part 2'!$AH45,FALSE)*'Turbine DWP'!CL47</f>
        <v>0</v>
      </c>
      <c r="DJ45">
        <f>HLOOKUP('Turbine DWP'!$B$11,'Turbine DWP calcs part 2'!$AD$9:$AG$59,'Turbine DWP calcs part 2'!$AH45,FALSE)*'Turbine DWP'!CM47</f>
        <v>0</v>
      </c>
      <c r="DK45">
        <f>HLOOKUP('Turbine DWP'!$B$11,'Turbine DWP calcs part 2'!$AD$9:$AG$59,'Turbine DWP calcs part 2'!$AH45,FALSE)*'Turbine DWP'!CN47</f>
        <v>0</v>
      </c>
      <c r="DL45">
        <f>HLOOKUP('Turbine DWP'!$B$11,'Turbine DWP calcs part 2'!$AD$9:$AG$59,'Turbine DWP calcs part 2'!$AH45,FALSE)*'Turbine DWP'!CO47</f>
        <v>0</v>
      </c>
      <c r="DM45">
        <f>HLOOKUP('Turbine DWP'!$B$11,'Turbine DWP calcs part 2'!$AD$9:$AG$59,'Turbine DWP calcs part 2'!$AH45,FALSE)*'Turbine DWP'!CP47</f>
        <v>0</v>
      </c>
      <c r="DN45">
        <f>HLOOKUP('Turbine DWP'!$B$11,'Turbine DWP calcs part 2'!$AD$9:$AG$59,'Turbine DWP calcs part 2'!$AH45,FALSE)*'Turbine DWP'!CQ47</f>
        <v>0</v>
      </c>
      <c r="DO45">
        <f>HLOOKUP('Turbine DWP'!$B$11,'Turbine DWP calcs part 2'!$AD$9:$AG$59,'Turbine DWP calcs part 2'!$AH45,FALSE)*'Turbine DWP'!CR47</f>
        <v>0</v>
      </c>
      <c r="DP45">
        <f>HLOOKUP('Turbine DWP'!$B$11,'Turbine DWP calcs part 2'!$AD$9:$AG$59,'Turbine DWP calcs part 2'!$AH45,FALSE)*'Turbine DWP'!CS47</f>
        <v>0</v>
      </c>
      <c r="DQ45">
        <f>HLOOKUP('Turbine DWP'!$B$11,'Turbine DWP calcs part 2'!$AD$9:$AG$59,'Turbine DWP calcs part 2'!$AH45,FALSE)*'Turbine DWP'!CT47</f>
        <v>0</v>
      </c>
      <c r="DR45">
        <f>HLOOKUP('Turbine DWP'!$B$11,'Turbine DWP calcs part 2'!$AD$9:$AG$59,'Turbine DWP calcs part 2'!$AH45,FALSE)*'Turbine DWP'!CU47</f>
        <v>0</v>
      </c>
      <c r="DS45">
        <f>HLOOKUP('Turbine DWP'!$B$11,'Turbine DWP calcs part 2'!$AD$9:$AG$59,'Turbine DWP calcs part 2'!$AH45,FALSE)*'Turbine DWP'!CV47</f>
        <v>0</v>
      </c>
      <c r="DT45">
        <f>HLOOKUP('Turbine DWP'!$B$11,'Turbine DWP calcs part 2'!$AD$9:$AG$59,'Turbine DWP calcs part 2'!$AH45,FALSE)*'Turbine DWP'!CW47</f>
        <v>0</v>
      </c>
      <c r="DU45">
        <f>HLOOKUP('Turbine DWP'!$B$11,'Turbine DWP calcs part 2'!$AD$9:$AG$59,'Turbine DWP calcs part 2'!$AH45,FALSE)*'Turbine DWP'!CX47</f>
        <v>0</v>
      </c>
      <c r="DV45">
        <f>HLOOKUP('Turbine DWP'!$B$11,'Turbine DWP calcs part 2'!$AD$9:$AG$59,'Turbine DWP calcs part 2'!$AH45,FALSE)*'Turbine DWP'!CY47</f>
        <v>0</v>
      </c>
      <c r="DW45">
        <f>HLOOKUP('Turbine DWP'!$B$11,'Turbine DWP calcs part 2'!$AD$9:$AG$59,'Turbine DWP calcs part 2'!$AH45,FALSE)*'Turbine DWP'!CZ47</f>
        <v>0</v>
      </c>
      <c r="DX45">
        <f>HLOOKUP('Turbine DWP'!$B$11,'Turbine DWP calcs part 2'!$AD$9:$AG$59,'Turbine DWP calcs part 2'!$AH45,FALSE)*'Turbine DWP'!DA47</f>
        <v>0</v>
      </c>
      <c r="DY45">
        <f>HLOOKUP('Turbine DWP'!$B$11,'Turbine DWP calcs part 2'!$AD$9:$AG$59,'Turbine DWP calcs part 2'!$AH45,FALSE)*'Turbine DWP'!DB47</f>
        <v>0</v>
      </c>
      <c r="DZ45">
        <f>HLOOKUP('Turbine DWP'!$B$11,'Turbine DWP calcs part 2'!$AD$9:$AG$59,'Turbine DWP calcs part 2'!$AH45,FALSE)*'Turbine DWP'!DC47</f>
        <v>0</v>
      </c>
      <c r="EA45">
        <f>HLOOKUP('Turbine DWP'!$B$11,'Turbine DWP calcs part 2'!$AD$9:$AG$59,'Turbine DWP calcs part 2'!$AH45,FALSE)*'Turbine DWP'!DD47</f>
        <v>0</v>
      </c>
      <c r="EB45">
        <f>HLOOKUP('Turbine DWP'!$B$11,'Turbine DWP calcs part 2'!$AD$9:$AG$59,'Turbine DWP calcs part 2'!$AH45,FALSE)*'Turbine DWP'!DE47</f>
        <v>0</v>
      </c>
      <c r="EC45">
        <f>HLOOKUP('Turbine DWP'!$B$11,'Turbine DWP calcs part 2'!$AD$9:$AG$59,'Turbine DWP calcs part 2'!$AH45,FALSE)*'Turbine DWP'!DF47</f>
        <v>0</v>
      </c>
      <c r="ED45">
        <f>HLOOKUP('Turbine DWP'!$B$11,'Turbine DWP calcs part 2'!$AD$9:$AG$59,'Turbine DWP calcs part 2'!$AH45,FALSE)*'Turbine DWP'!DG47</f>
        <v>0</v>
      </c>
    </row>
    <row r="46" spans="1:134" x14ac:dyDescent="0.25">
      <c r="A46" s="2" t="s">
        <v>74</v>
      </c>
      <c r="B46" s="2">
        <f t="shared" si="17"/>
        <v>182.5</v>
      </c>
      <c r="C46">
        <f>'Turbine DWP'!E48</f>
        <v>0</v>
      </c>
      <c r="D46">
        <f>'Turbine DWP'!G48</f>
        <v>0</v>
      </c>
      <c r="E46">
        <f>'Turbine DWP'!H48</f>
        <v>0</v>
      </c>
      <c r="F46">
        <f>'Turbine DWP'!I48</f>
        <v>0</v>
      </c>
      <c r="G46">
        <f>'Turbine DWP'!J48</f>
        <v>0</v>
      </c>
      <c r="H46">
        <f t="shared" si="0"/>
        <v>0</v>
      </c>
      <c r="I46" s="3">
        <v>6.8430379999999999E-4</v>
      </c>
      <c r="J46">
        <f>'Turbine DWP calcs part 1'!O42</f>
        <v>0</v>
      </c>
      <c r="K46">
        <f>'Turbine DWP calcs part 1'!P42</f>
        <v>0</v>
      </c>
      <c r="L46">
        <f>'Turbine DWP calcs part 1'!Q42</f>
        <v>0</v>
      </c>
      <c r="M46">
        <f>'Turbine DWP calcs part 1'!R42</f>
        <v>6.8430381445405697E-4</v>
      </c>
      <c r="N46">
        <f t="shared" si="11"/>
        <v>0</v>
      </c>
      <c r="O46">
        <f t="shared" si="18"/>
        <v>0</v>
      </c>
      <c r="P46">
        <f t="shared" si="19"/>
        <v>0</v>
      </c>
      <c r="Q46">
        <f t="shared" si="20"/>
        <v>0</v>
      </c>
      <c r="R46">
        <f t="shared" si="24"/>
        <v>0</v>
      </c>
      <c r="S46">
        <f t="shared" si="25"/>
        <v>0</v>
      </c>
      <c r="T46">
        <f t="shared" si="26"/>
        <v>0</v>
      </c>
      <c r="U46">
        <f t="shared" si="27"/>
        <v>0</v>
      </c>
      <c r="V46">
        <f t="shared" si="28"/>
        <v>0</v>
      </c>
      <c r="W46">
        <f t="shared" si="29"/>
        <v>0</v>
      </c>
      <c r="X46">
        <f t="shared" si="30"/>
        <v>0</v>
      </c>
      <c r="Y46">
        <f t="shared" si="31"/>
        <v>0</v>
      </c>
      <c r="Z46">
        <f t="shared" si="12"/>
        <v>0</v>
      </c>
      <c r="AA46">
        <f t="shared" si="21"/>
        <v>0</v>
      </c>
      <c r="AB46">
        <f t="shared" si="22"/>
        <v>0</v>
      </c>
      <c r="AC46">
        <f t="shared" si="23"/>
        <v>0</v>
      </c>
      <c r="AD46">
        <f t="shared" si="13"/>
        <v>0</v>
      </c>
      <c r="AE46">
        <f t="shared" si="14"/>
        <v>0</v>
      </c>
      <c r="AF46">
        <f t="shared" si="15"/>
        <v>0</v>
      </c>
      <c r="AG46">
        <f t="shared" si="16"/>
        <v>0</v>
      </c>
      <c r="AH46">
        <v>38</v>
      </c>
      <c r="AI46">
        <f>HLOOKUP('Turbine DWP'!$B$11,'Turbine DWP calcs part 2'!$AD$9:$AG$59,'Turbine DWP calcs part 2'!$AH46,FALSE)*'Turbine DWP'!L48</f>
        <v>0</v>
      </c>
      <c r="AJ46">
        <f>HLOOKUP('Turbine DWP'!$B$11,'Turbine DWP calcs part 2'!$AD$9:$AG$59,'Turbine DWP calcs part 2'!$AH46,FALSE)*'Turbine DWP'!M48</f>
        <v>0</v>
      </c>
      <c r="AK46">
        <f>HLOOKUP('Turbine DWP'!$B$11,'Turbine DWP calcs part 2'!$AD$9:$AG$59,'Turbine DWP calcs part 2'!$AH46,FALSE)*'Turbine DWP'!N48</f>
        <v>0</v>
      </c>
      <c r="AL46">
        <f>HLOOKUP('Turbine DWP'!$B$11,'Turbine DWP calcs part 2'!$AD$9:$AG$59,'Turbine DWP calcs part 2'!$AH46,FALSE)*'Turbine DWP'!O48</f>
        <v>0</v>
      </c>
      <c r="AM46">
        <f>HLOOKUP('Turbine DWP'!$B$11,'Turbine DWP calcs part 2'!$AD$9:$AG$59,'Turbine DWP calcs part 2'!$AH46,FALSE)*'Turbine DWP'!P48</f>
        <v>0</v>
      </c>
      <c r="AN46">
        <f>HLOOKUP('Turbine DWP'!$B$11,'Turbine DWP calcs part 2'!$AD$9:$AG$59,'Turbine DWP calcs part 2'!$AH46,FALSE)*'Turbine DWP'!Q48</f>
        <v>0</v>
      </c>
      <c r="AO46">
        <f>HLOOKUP('Turbine DWP'!$B$11,'Turbine DWP calcs part 2'!$AD$9:$AG$59,'Turbine DWP calcs part 2'!$AH46,FALSE)*'Turbine DWP'!R48</f>
        <v>0</v>
      </c>
      <c r="AP46">
        <f>HLOOKUP('Turbine DWP'!$B$11,'Turbine DWP calcs part 2'!$AD$9:$AG$59,'Turbine DWP calcs part 2'!$AH46,FALSE)*'Turbine DWP'!S48</f>
        <v>0</v>
      </c>
      <c r="AQ46">
        <f>HLOOKUP('Turbine DWP'!$B$11,'Turbine DWP calcs part 2'!$AD$9:$AG$59,'Turbine DWP calcs part 2'!$AH46,FALSE)*'Turbine DWP'!T48</f>
        <v>0</v>
      </c>
      <c r="AR46">
        <f>HLOOKUP('Turbine DWP'!$B$11,'Turbine DWP calcs part 2'!$AD$9:$AG$59,'Turbine DWP calcs part 2'!$AH46,FALSE)*'Turbine DWP'!U48</f>
        <v>0</v>
      </c>
      <c r="AS46">
        <f>HLOOKUP('Turbine DWP'!$B$11,'Turbine DWP calcs part 2'!$AD$9:$AG$59,'Turbine DWP calcs part 2'!$AH46,FALSE)*'Turbine DWP'!V48</f>
        <v>0</v>
      </c>
      <c r="AT46">
        <f>HLOOKUP('Turbine DWP'!$B$11,'Turbine DWP calcs part 2'!$AD$9:$AG$59,'Turbine DWP calcs part 2'!$AH46,FALSE)*'Turbine DWP'!W48</f>
        <v>0</v>
      </c>
      <c r="AU46">
        <f>HLOOKUP('Turbine DWP'!$B$11,'Turbine DWP calcs part 2'!$AD$9:$AG$59,'Turbine DWP calcs part 2'!$AH46,FALSE)*'Turbine DWP'!X48</f>
        <v>0</v>
      </c>
      <c r="AV46">
        <f>HLOOKUP('Turbine DWP'!$B$11,'Turbine DWP calcs part 2'!$AD$9:$AG$59,'Turbine DWP calcs part 2'!$AH46,FALSE)*'Turbine DWP'!Y48</f>
        <v>0</v>
      </c>
      <c r="AW46">
        <f>HLOOKUP('Turbine DWP'!$B$11,'Turbine DWP calcs part 2'!$AD$9:$AG$59,'Turbine DWP calcs part 2'!$AH46,FALSE)*'Turbine DWP'!Z48</f>
        <v>0</v>
      </c>
      <c r="AX46">
        <f>HLOOKUP('Turbine DWP'!$B$11,'Turbine DWP calcs part 2'!$AD$9:$AG$59,'Turbine DWP calcs part 2'!$AH46,FALSE)*'Turbine DWP'!AA48</f>
        <v>0</v>
      </c>
      <c r="AY46">
        <f>HLOOKUP('Turbine DWP'!$B$11,'Turbine DWP calcs part 2'!$AD$9:$AG$59,'Turbine DWP calcs part 2'!$AH46,FALSE)*'Turbine DWP'!AB48</f>
        <v>0</v>
      </c>
      <c r="AZ46">
        <f>HLOOKUP('Turbine DWP'!$B$11,'Turbine DWP calcs part 2'!$AD$9:$AG$59,'Turbine DWP calcs part 2'!$AH46,FALSE)*'Turbine DWP'!AC48</f>
        <v>0</v>
      </c>
      <c r="BA46">
        <f>HLOOKUP('Turbine DWP'!$B$11,'Turbine DWP calcs part 2'!$AD$9:$AG$59,'Turbine DWP calcs part 2'!$AH46,FALSE)*'Turbine DWP'!AD48</f>
        <v>0</v>
      </c>
      <c r="BB46">
        <f>HLOOKUP('Turbine DWP'!$B$11,'Turbine DWP calcs part 2'!$AD$9:$AG$59,'Turbine DWP calcs part 2'!$AH46,FALSE)*'Turbine DWP'!AE48</f>
        <v>0</v>
      </c>
      <c r="BC46">
        <f>HLOOKUP('Turbine DWP'!$B$11,'Turbine DWP calcs part 2'!$AD$9:$AG$59,'Turbine DWP calcs part 2'!$AH46,FALSE)*'Turbine DWP'!AF48</f>
        <v>0</v>
      </c>
      <c r="BD46">
        <f>HLOOKUP('Turbine DWP'!$B$11,'Turbine DWP calcs part 2'!$AD$9:$AG$59,'Turbine DWP calcs part 2'!$AH46,FALSE)*'Turbine DWP'!AG48</f>
        <v>0</v>
      </c>
      <c r="BE46">
        <f>HLOOKUP('Turbine DWP'!$B$11,'Turbine DWP calcs part 2'!$AD$9:$AG$59,'Turbine DWP calcs part 2'!$AH46,FALSE)*'Turbine DWP'!AH48</f>
        <v>0</v>
      </c>
      <c r="BF46">
        <f>HLOOKUP('Turbine DWP'!$B$11,'Turbine DWP calcs part 2'!$AD$9:$AG$59,'Turbine DWP calcs part 2'!$AH46,FALSE)*'Turbine DWP'!AI48</f>
        <v>0</v>
      </c>
      <c r="BG46">
        <f>HLOOKUP('Turbine DWP'!$B$11,'Turbine DWP calcs part 2'!$AD$9:$AG$59,'Turbine DWP calcs part 2'!$AH46,FALSE)*'Turbine DWP'!AJ48</f>
        <v>0</v>
      </c>
      <c r="BH46">
        <f>HLOOKUP('Turbine DWP'!$B$11,'Turbine DWP calcs part 2'!$AD$9:$AG$59,'Turbine DWP calcs part 2'!$AH46,FALSE)*'Turbine DWP'!AK48</f>
        <v>0</v>
      </c>
      <c r="BI46">
        <f>HLOOKUP('Turbine DWP'!$B$11,'Turbine DWP calcs part 2'!$AD$9:$AG$59,'Turbine DWP calcs part 2'!$AH46,FALSE)*'Turbine DWP'!AL48</f>
        <v>0</v>
      </c>
      <c r="BJ46">
        <f>HLOOKUP('Turbine DWP'!$B$11,'Turbine DWP calcs part 2'!$AD$9:$AG$59,'Turbine DWP calcs part 2'!$AH46,FALSE)*'Turbine DWP'!AM48</f>
        <v>0</v>
      </c>
      <c r="BK46">
        <f>HLOOKUP('Turbine DWP'!$B$11,'Turbine DWP calcs part 2'!$AD$9:$AG$59,'Turbine DWP calcs part 2'!$AH46,FALSE)*'Turbine DWP'!AN48</f>
        <v>0</v>
      </c>
      <c r="BL46">
        <f>HLOOKUP('Turbine DWP'!$B$11,'Turbine DWP calcs part 2'!$AD$9:$AG$59,'Turbine DWP calcs part 2'!$AH46,FALSE)*'Turbine DWP'!AO48</f>
        <v>0</v>
      </c>
      <c r="BM46">
        <f>HLOOKUP('Turbine DWP'!$B$11,'Turbine DWP calcs part 2'!$AD$9:$AG$59,'Turbine DWP calcs part 2'!$AH46,FALSE)*'Turbine DWP'!AP48</f>
        <v>0</v>
      </c>
      <c r="BN46">
        <f>HLOOKUP('Turbine DWP'!$B$11,'Turbine DWP calcs part 2'!$AD$9:$AG$59,'Turbine DWP calcs part 2'!$AH46,FALSE)*'Turbine DWP'!AQ48</f>
        <v>0</v>
      </c>
      <c r="BO46">
        <f>HLOOKUP('Turbine DWP'!$B$11,'Turbine DWP calcs part 2'!$AD$9:$AG$59,'Turbine DWP calcs part 2'!$AH46,FALSE)*'Turbine DWP'!AR48</f>
        <v>0</v>
      </c>
      <c r="BP46">
        <f>HLOOKUP('Turbine DWP'!$B$11,'Turbine DWP calcs part 2'!$AD$9:$AG$59,'Turbine DWP calcs part 2'!$AH46,FALSE)*'Turbine DWP'!AS48</f>
        <v>0</v>
      </c>
      <c r="BQ46">
        <f>HLOOKUP('Turbine DWP'!$B$11,'Turbine DWP calcs part 2'!$AD$9:$AG$59,'Turbine DWP calcs part 2'!$AH46,FALSE)*'Turbine DWP'!AT48</f>
        <v>0</v>
      </c>
      <c r="BR46">
        <f>HLOOKUP('Turbine DWP'!$B$11,'Turbine DWP calcs part 2'!$AD$9:$AG$59,'Turbine DWP calcs part 2'!$AH46,FALSE)*'Turbine DWP'!AU48</f>
        <v>0</v>
      </c>
      <c r="BS46">
        <f>HLOOKUP('Turbine DWP'!$B$11,'Turbine DWP calcs part 2'!$AD$9:$AG$59,'Turbine DWP calcs part 2'!$AH46,FALSE)*'Turbine DWP'!AV48</f>
        <v>0</v>
      </c>
      <c r="BT46">
        <f>HLOOKUP('Turbine DWP'!$B$11,'Turbine DWP calcs part 2'!$AD$9:$AG$59,'Turbine DWP calcs part 2'!$AH46,FALSE)*'Turbine DWP'!AW48</f>
        <v>0</v>
      </c>
      <c r="BU46">
        <f>HLOOKUP('Turbine DWP'!$B$11,'Turbine DWP calcs part 2'!$AD$9:$AG$59,'Turbine DWP calcs part 2'!$AH46,FALSE)*'Turbine DWP'!AX48</f>
        <v>0</v>
      </c>
      <c r="BV46">
        <f>HLOOKUP('Turbine DWP'!$B$11,'Turbine DWP calcs part 2'!$AD$9:$AG$59,'Turbine DWP calcs part 2'!$AH46,FALSE)*'Turbine DWP'!AY48</f>
        <v>0</v>
      </c>
      <c r="BW46">
        <f>HLOOKUP('Turbine DWP'!$B$11,'Turbine DWP calcs part 2'!$AD$9:$AG$59,'Turbine DWP calcs part 2'!$AH46,FALSE)*'Turbine DWP'!AZ48</f>
        <v>0</v>
      </c>
      <c r="BX46">
        <f>HLOOKUP('Turbine DWP'!$B$11,'Turbine DWP calcs part 2'!$AD$9:$AG$59,'Turbine DWP calcs part 2'!$AH46,FALSE)*'Turbine DWP'!BA48</f>
        <v>0</v>
      </c>
      <c r="BY46">
        <f>HLOOKUP('Turbine DWP'!$B$11,'Turbine DWP calcs part 2'!$AD$9:$AG$59,'Turbine DWP calcs part 2'!$AH46,FALSE)*'Turbine DWP'!BB48</f>
        <v>0</v>
      </c>
      <c r="BZ46">
        <f>HLOOKUP('Turbine DWP'!$B$11,'Turbine DWP calcs part 2'!$AD$9:$AG$59,'Turbine DWP calcs part 2'!$AH46,FALSE)*'Turbine DWP'!BC48</f>
        <v>0</v>
      </c>
      <c r="CA46">
        <f>HLOOKUP('Turbine DWP'!$B$11,'Turbine DWP calcs part 2'!$AD$9:$AG$59,'Turbine DWP calcs part 2'!$AH46,FALSE)*'Turbine DWP'!BD48</f>
        <v>0</v>
      </c>
      <c r="CB46">
        <f>HLOOKUP('Turbine DWP'!$B$11,'Turbine DWP calcs part 2'!$AD$9:$AG$59,'Turbine DWP calcs part 2'!$AH46,FALSE)*'Turbine DWP'!BE48</f>
        <v>0</v>
      </c>
      <c r="CC46">
        <f>HLOOKUP('Turbine DWP'!$B$11,'Turbine DWP calcs part 2'!$AD$9:$AG$59,'Turbine DWP calcs part 2'!$AH46,FALSE)*'Turbine DWP'!BF48</f>
        <v>0</v>
      </c>
      <c r="CD46">
        <f>HLOOKUP('Turbine DWP'!$B$11,'Turbine DWP calcs part 2'!$AD$9:$AG$59,'Turbine DWP calcs part 2'!$AH46,FALSE)*'Turbine DWP'!BG48</f>
        <v>0</v>
      </c>
      <c r="CE46">
        <f>HLOOKUP('Turbine DWP'!$B$11,'Turbine DWP calcs part 2'!$AD$9:$AG$59,'Turbine DWP calcs part 2'!$AH46,FALSE)*'Turbine DWP'!BH48</f>
        <v>0</v>
      </c>
      <c r="CF46">
        <f>HLOOKUP('Turbine DWP'!$B$11,'Turbine DWP calcs part 2'!$AD$9:$AG$59,'Turbine DWP calcs part 2'!$AH46,FALSE)*'Turbine DWP'!BI48</f>
        <v>0</v>
      </c>
      <c r="CG46">
        <f>HLOOKUP('Turbine DWP'!$B$11,'Turbine DWP calcs part 2'!$AD$9:$AG$59,'Turbine DWP calcs part 2'!$AH46,FALSE)*'Turbine DWP'!BJ48</f>
        <v>0</v>
      </c>
      <c r="CH46">
        <f>HLOOKUP('Turbine DWP'!$B$11,'Turbine DWP calcs part 2'!$AD$9:$AG$59,'Turbine DWP calcs part 2'!$AH46,FALSE)*'Turbine DWP'!BK48</f>
        <v>0</v>
      </c>
      <c r="CI46">
        <f>HLOOKUP('Turbine DWP'!$B$11,'Turbine DWP calcs part 2'!$AD$9:$AG$59,'Turbine DWP calcs part 2'!$AH46,FALSE)*'Turbine DWP'!BL48</f>
        <v>0</v>
      </c>
      <c r="CJ46">
        <f>HLOOKUP('Turbine DWP'!$B$11,'Turbine DWP calcs part 2'!$AD$9:$AG$59,'Turbine DWP calcs part 2'!$AH46,FALSE)*'Turbine DWP'!BM48</f>
        <v>0</v>
      </c>
      <c r="CK46">
        <f>HLOOKUP('Turbine DWP'!$B$11,'Turbine DWP calcs part 2'!$AD$9:$AG$59,'Turbine DWP calcs part 2'!$AH46,FALSE)*'Turbine DWP'!BN48</f>
        <v>0</v>
      </c>
      <c r="CL46">
        <f>HLOOKUP('Turbine DWP'!$B$11,'Turbine DWP calcs part 2'!$AD$9:$AG$59,'Turbine DWP calcs part 2'!$AH46,FALSE)*'Turbine DWP'!BO48</f>
        <v>0</v>
      </c>
      <c r="CM46">
        <f>HLOOKUP('Turbine DWP'!$B$11,'Turbine DWP calcs part 2'!$AD$9:$AG$59,'Turbine DWP calcs part 2'!$AH46,FALSE)*'Turbine DWP'!BP48</f>
        <v>0</v>
      </c>
      <c r="CN46">
        <f>HLOOKUP('Turbine DWP'!$B$11,'Turbine DWP calcs part 2'!$AD$9:$AG$59,'Turbine DWP calcs part 2'!$AH46,FALSE)*'Turbine DWP'!BQ48</f>
        <v>0</v>
      </c>
      <c r="CO46">
        <f>HLOOKUP('Turbine DWP'!$B$11,'Turbine DWP calcs part 2'!$AD$9:$AG$59,'Turbine DWP calcs part 2'!$AH46,FALSE)*'Turbine DWP'!BR48</f>
        <v>0</v>
      </c>
      <c r="CP46">
        <f>HLOOKUP('Turbine DWP'!$B$11,'Turbine DWP calcs part 2'!$AD$9:$AG$59,'Turbine DWP calcs part 2'!$AH46,FALSE)*'Turbine DWP'!BS48</f>
        <v>0</v>
      </c>
      <c r="CQ46">
        <f>HLOOKUP('Turbine DWP'!$B$11,'Turbine DWP calcs part 2'!$AD$9:$AG$59,'Turbine DWP calcs part 2'!$AH46,FALSE)*'Turbine DWP'!BT48</f>
        <v>0</v>
      </c>
      <c r="CR46">
        <f>HLOOKUP('Turbine DWP'!$B$11,'Turbine DWP calcs part 2'!$AD$9:$AG$59,'Turbine DWP calcs part 2'!$AH46,FALSE)*'Turbine DWP'!BU48</f>
        <v>0</v>
      </c>
      <c r="CS46">
        <f>HLOOKUP('Turbine DWP'!$B$11,'Turbine DWP calcs part 2'!$AD$9:$AG$59,'Turbine DWP calcs part 2'!$AH46,FALSE)*'Turbine DWP'!BV48</f>
        <v>0</v>
      </c>
      <c r="CT46">
        <f>HLOOKUP('Turbine DWP'!$B$11,'Turbine DWP calcs part 2'!$AD$9:$AG$59,'Turbine DWP calcs part 2'!$AH46,FALSE)*'Turbine DWP'!BW48</f>
        <v>0</v>
      </c>
      <c r="CU46">
        <f>HLOOKUP('Turbine DWP'!$B$11,'Turbine DWP calcs part 2'!$AD$9:$AG$59,'Turbine DWP calcs part 2'!$AH46,FALSE)*'Turbine DWP'!BX48</f>
        <v>0</v>
      </c>
      <c r="CV46">
        <f>HLOOKUP('Turbine DWP'!$B$11,'Turbine DWP calcs part 2'!$AD$9:$AG$59,'Turbine DWP calcs part 2'!$AH46,FALSE)*'Turbine DWP'!BY48</f>
        <v>0</v>
      </c>
      <c r="CW46">
        <f>HLOOKUP('Turbine DWP'!$B$11,'Turbine DWP calcs part 2'!$AD$9:$AG$59,'Turbine DWP calcs part 2'!$AH46,FALSE)*'Turbine DWP'!BZ48</f>
        <v>0</v>
      </c>
      <c r="CX46">
        <f>HLOOKUP('Turbine DWP'!$B$11,'Turbine DWP calcs part 2'!$AD$9:$AG$59,'Turbine DWP calcs part 2'!$AH46,FALSE)*'Turbine DWP'!CA48</f>
        <v>0</v>
      </c>
      <c r="CY46">
        <f>HLOOKUP('Turbine DWP'!$B$11,'Turbine DWP calcs part 2'!$AD$9:$AG$59,'Turbine DWP calcs part 2'!$AH46,FALSE)*'Turbine DWP'!CB48</f>
        <v>0</v>
      </c>
      <c r="CZ46">
        <f>HLOOKUP('Turbine DWP'!$B$11,'Turbine DWP calcs part 2'!$AD$9:$AG$59,'Turbine DWP calcs part 2'!$AH46,FALSE)*'Turbine DWP'!CC48</f>
        <v>0</v>
      </c>
      <c r="DA46">
        <f>HLOOKUP('Turbine DWP'!$B$11,'Turbine DWP calcs part 2'!$AD$9:$AG$59,'Turbine DWP calcs part 2'!$AH46,FALSE)*'Turbine DWP'!CD48</f>
        <v>0</v>
      </c>
      <c r="DB46">
        <f>HLOOKUP('Turbine DWP'!$B$11,'Turbine DWP calcs part 2'!$AD$9:$AG$59,'Turbine DWP calcs part 2'!$AH46,FALSE)*'Turbine DWP'!CE48</f>
        <v>0</v>
      </c>
      <c r="DC46">
        <f>HLOOKUP('Turbine DWP'!$B$11,'Turbine DWP calcs part 2'!$AD$9:$AG$59,'Turbine DWP calcs part 2'!$AH46,FALSE)*'Turbine DWP'!CF48</f>
        <v>0</v>
      </c>
      <c r="DD46">
        <f>HLOOKUP('Turbine DWP'!$B$11,'Turbine DWP calcs part 2'!$AD$9:$AG$59,'Turbine DWP calcs part 2'!$AH46,FALSE)*'Turbine DWP'!CG48</f>
        <v>0</v>
      </c>
      <c r="DE46">
        <f>HLOOKUP('Turbine DWP'!$B$11,'Turbine DWP calcs part 2'!$AD$9:$AG$59,'Turbine DWP calcs part 2'!$AH46,FALSE)*'Turbine DWP'!CH48</f>
        <v>0</v>
      </c>
      <c r="DF46">
        <f>HLOOKUP('Turbine DWP'!$B$11,'Turbine DWP calcs part 2'!$AD$9:$AG$59,'Turbine DWP calcs part 2'!$AH46,FALSE)*'Turbine DWP'!CI48</f>
        <v>0</v>
      </c>
      <c r="DG46">
        <f>HLOOKUP('Turbine DWP'!$B$11,'Turbine DWP calcs part 2'!$AD$9:$AG$59,'Turbine DWP calcs part 2'!$AH46,FALSE)*'Turbine DWP'!CJ48</f>
        <v>0</v>
      </c>
      <c r="DH46">
        <f>HLOOKUP('Turbine DWP'!$B$11,'Turbine DWP calcs part 2'!$AD$9:$AG$59,'Turbine DWP calcs part 2'!$AH46,FALSE)*'Turbine DWP'!CK48</f>
        <v>0</v>
      </c>
      <c r="DI46">
        <f>HLOOKUP('Turbine DWP'!$B$11,'Turbine DWP calcs part 2'!$AD$9:$AG$59,'Turbine DWP calcs part 2'!$AH46,FALSE)*'Turbine DWP'!CL48</f>
        <v>0</v>
      </c>
      <c r="DJ46">
        <f>HLOOKUP('Turbine DWP'!$B$11,'Turbine DWP calcs part 2'!$AD$9:$AG$59,'Turbine DWP calcs part 2'!$AH46,FALSE)*'Turbine DWP'!CM48</f>
        <v>0</v>
      </c>
      <c r="DK46">
        <f>HLOOKUP('Turbine DWP'!$B$11,'Turbine DWP calcs part 2'!$AD$9:$AG$59,'Turbine DWP calcs part 2'!$AH46,FALSE)*'Turbine DWP'!CN48</f>
        <v>0</v>
      </c>
      <c r="DL46">
        <f>HLOOKUP('Turbine DWP'!$B$11,'Turbine DWP calcs part 2'!$AD$9:$AG$59,'Turbine DWP calcs part 2'!$AH46,FALSE)*'Turbine DWP'!CO48</f>
        <v>0</v>
      </c>
      <c r="DM46">
        <f>HLOOKUP('Turbine DWP'!$B$11,'Turbine DWP calcs part 2'!$AD$9:$AG$59,'Turbine DWP calcs part 2'!$AH46,FALSE)*'Turbine DWP'!CP48</f>
        <v>0</v>
      </c>
      <c r="DN46">
        <f>HLOOKUP('Turbine DWP'!$B$11,'Turbine DWP calcs part 2'!$AD$9:$AG$59,'Turbine DWP calcs part 2'!$AH46,FALSE)*'Turbine DWP'!CQ48</f>
        <v>0</v>
      </c>
      <c r="DO46">
        <f>HLOOKUP('Turbine DWP'!$B$11,'Turbine DWP calcs part 2'!$AD$9:$AG$59,'Turbine DWP calcs part 2'!$AH46,FALSE)*'Turbine DWP'!CR48</f>
        <v>0</v>
      </c>
      <c r="DP46">
        <f>HLOOKUP('Turbine DWP'!$B$11,'Turbine DWP calcs part 2'!$AD$9:$AG$59,'Turbine DWP calcs part 2'!$AH46,FALSE)*'Turbine DWP'!CS48</f>
        <v>0</v>
      </c>
      <c r="DQ46">
        <f>HLOOKUP('Turbine DWP'!$B$11,'Turbine DWP calcs part 2'!$AD$9:$AG$59,'Turbine DWP calcs part 2'!$AH46,FALSE)*'Turbine DWP'!CT48</f>
        <v>0</v>
      </c>
      <c r="DR46">
        <f>HLOOKUP('Turbine DWP'!$B$11,'Turbine DWP calcs part 2'!$AD$9:$AG$59,'Turbine DWP calcs part 2'!$AH46,FALSE)*'Turbine DWP'!CU48</f>
        <v>0</v>
      </c>
      <c r="DS46">
        <f>HLOOKUP('Turbine DWP'!$B$11,'Turbine DWP calcs part 2'!$AD$9:$AG$59,'Turbine DWP calcs part 2'!$AH46,FALSE)*'Turbine DWP'!CV48</f>
        <v>0</v>
      </c>
      <c r="DT46">
        <f>HLOOKUP('Turbine DWP'!$B$11,'Turbine DWP calcs part 2'!$AD$9:$AG$59,'Turbine DWP calcs part 2'!$AH46,FALSE)*'Turbine DWP'!CW48</f>
        <v>0</v>
      </c>
      <c r="DU46">
        <f>HLOOKUP('Turbine DWP'!$B$11,'Turbine DWP calcs part 2'!$AD$9:$AG$59,'Turbine DWP calcs part 2'!$AH46,FALSE)*'Turbine DWP'!CX48</f>
        <v>0</v>
      </c>
      <c r="DV46">
        <f>HLOOKUP('Turbine DWP'!$B$11,'Turbine DWP calcs part 2'!$AD$9:$AG$59,'Turbine DWP calcs part 2'!$AH46,FALSE)*'Turbine DWP'!CY48</f>
        <v>0</v>
      </c>
      <c r="DW46">
        <f>HLOOKUP('Turbine DWP'!$B$11,'Turbine DWP calcs part 2'!$AD$9:$AG$59,'Turbine DWP calcs part 2'!$AH46,FALSE)*'Turbine DWP'!CZ48</f>
        <v>0</v>
      </c>
      <c r="DX46">
        <f>HLOOKUP('Turbine DWP'!$B$11,'Turbine DWP calcs part 2'!$AD$9:$AG$59,'Turbine DWP calcs part 2'!$AH46,FALSE)*'Turbine DWP'!DA48</f>
        <v>0</v>
      </c>
      <c r="DY46">
        <f>HLOOKUP('Turbine DWP'!$B$11,'Turbine DWP calcs part 2'!$AD$9:$AG$59,'Turbine DWP calcs part 2'!$AH46,FALSE)*'Turbine DWP'!DB48</f>
        <v>0</v>
      </c>
      <c r="DZ46">
        <f>HLOOKUP('Turbine DWP'!$B$11,'Turbine DWP calcs part 2'!$AD$9:$AG$59,'Turbine DWP calcs part 2'!$AH46,FALSE)*'Turbine DWP'!DC48</f>
        <v>0</v>
      </c>
      <c r="EA46">
        <f>HLOOKUP('Turbine DWP'!$B$11,'Turbine DWP calcs part 2'!$AD$9:$AG$59,'Turbine DWP calcs part 2'!$AH46,FALSE)*'Turbine DWP'!DD48</f>
        <v>0</v>
      </c>
      <c r="EB46">
        <f>HLOOKUP('Turbine DWP'!$B$11,'Turbine DWP calcs part 2'!$AD$9:$AG$59,'Turbine DWP calcs part 2'!$AH46,FALSE)*'Turbine DWP'!DE48</f>
        <v>0</v>
      </c>
      <c r="EC46">
        <f>HLOOKUP('Turbine DWP'!$B$11,'Turbine DWP calcs part 2'!$AD$9:$AG$59,'Turbine DWP calcs part 2'!$AH46,FALSE)*'Turbine DWP'!DF48</f>
        <v>0</v>
      </c>
      <c r="ED46">
        <f>HLOOKUP('Turbine DWP'!$B$11,'Turbine DWP calcs part 2'!$AD$9:$AG$59,'Turbine DWP calcs part 2'!$AH46,FALSE)*'Turbine DWP'!DG48</f>
        <v>0</v>
      </c>
    </row>
    <row r="47" spans="1:134" x14ac:dyDescent="0.25">
      <c r="A47" s="2" t="s">
        <v>73</v>
      </c>
      <c r="B47" s="2">
        <f t="shared" si="17"/>
        <v>187.5</v>
      </c>
      <c r="C47">
        <f>'Turbine DWP'!E49</f>
        <v>0</v>
      </c>
      <c r="D47">
        <f>'Turbine DWP'!G49</f>
        <v>0</v>
      </c>
      <c r="E47">
        <f>'Turbine DWP'!H49</f>
        <v>0</v>
      </c>
      <c r="F47">
        <f>'Turbine DWP'!I49</f>
        <v>0</v>
      </c>
      <c r="G47">
        <f>'Turbine DWP'!J49</f>
        <v>0</v>
      </c>
      <c r="H47">
        <f t="shared" si="0"/>
        <v>0</v>
      </c>
      <c r="I47" s="3">
        <v>6.0633149999999995E-4</v>
      </c>
      <c r="J47">
        <f>'Turbine DWP calcs part 1'!O43</f>
        <v>0</v>
      </c>
      <c r="K47">
        <f>'Turbine DWP calcs part 1'!P43</f>
        <v>0</v>
      </c>
      <c r="L47">
        <f>'Turbine DWP calcs part 1'!Q43</f>
        <v>0</v>
      </c>
      <c r="M47">
        <f>'Turbine DWP calcs part 1'!R43</f>
        <v>6.0633148225497369E-4</v>
      </c>
      <c r="N47">
        <f t="shared" si="11"/>
        <v>0</v>
      </c>
      <c r="O47">
        <f t="shared" si="18"/>
        <v>0</v>
      </c>
      <c r="P47">
        <f t="shared" si="19"/>
        <v>0</v>
      </c>
      <c r="Q47">
        <f t="shared" si="20"/>
        <v>0</v>
      </c>
      <c r="R47">
        <f t="shared" si="24"/>
        <v>0</v>
      </c>
      <c r="S47">
        <f t="shared" si="25"/>
        <v>0</v>
      </c>
      <c r="T47">
        <f t="shared" si="26"/>
        <v>0</v>
      </c>
      <c r="U47">
        <f t="shared" si="27"/>
        <v>0</v>
      </c>
      <c r="V47">
        <f t="shared" si="28"/>
        <v>0</v>
      </c>
      <c r="W47">
        <f t="shared" si="29"/>
        <v>0</v>
      </c>
      <c r="X47">
        <f t="shared" si="30"/>
        <v>0</v>
      </c>
      <c r="Y47">
        <f t="shared" si="31"/>
        <v>0</v>
      </c>
      <c r="Z47">
        <f t="shared" si="12"/>
        <v>0</v>
      </c>
      <c r="AA47">
        <f t="shared" si="21"/>
        <v>0</v>
      </c>
      <c r="AB47">
        <f t="shared" si="22"/>
        <v>0</v>
      </c>
      <c r="AC47">
        <f t="shared" si="23"/>
        <v>0</v>
      </c>
      <c r="AD47">
        <f t="shared" si="13"/>
        <v>0</v>
      </c>
      <c r="AE47">
        <f t="shared" si="14"/>
        <v>0</v>
      </c>
      <c r="AF47">
        <f t="shared" si="15"/>
        <v>0</v>
      </c>
      <c r="AG47">
        <f t="shared" si="16"/>
        <v>0</v>
      </c>
      <c r="AH47">
        <v>39</v>
      </c>
      <c r="AI47">
        <f>HLOOKUP('Turbine DWP'!$B$11,'Turbine DWP calcs part 2'!$AD$9:$AG$59,'Turbine DWP calcs part 2'!$AH47,FALSE)*'Turbine DWP'!L49</f>
        <v>0</v>
      </c>
      <c r="AJ47">
        <f>HLOOKUP('Turbine DWP'!$B$11,'Turbine DWP calcs part 2'!$AD$9:$AG$59,'Turbine DWP calcs part 2'!$AH47,FALSE)*'Turbine DWP'!M49</f>
        <v>0</v>
      </c>
      <c r="AK47">
        <f>HLOOKUP('Turbine DWP'!$B$11,'Turbine DWP calcs part 2'!$AD$9:$AG$59,'Turbine DWP calcs part 2'!$AH47,FALSE)*'Turbine DWP'!N49</f>
        <v>0</v>
      </c>
      <c r="AL47">
        <f>HLOOKUP('Turbine DWP'!$B$11,'Turbine DWP calcs part 2'!$AD$9:$AG$59,'Turbine DWP calcs part 2'!$AH47,FALSE)*'Turbine DWP'!O49</f>
        <v>0</v>
      </c>
      <c r="AM47">
        <f>HLOOKUP('Turbine DWP'!$B$11,'Turbine DWP calcs part 2'!$AD$9:$AG$59,'Turbine DWP calcs part 2'!$AH47,FALSE)*'Turbine DWP'!P49</f>
        <v>0</v>
      </c>
      <c r="AN47">
        <f>HLOOKUP('Turbine DWP'!$B$11,'Turbine DWP calcs part 2'!$AD$9:$AG$59,'Turbine DWP calcs part 2'!$AH47,FALSE)*'Turbine DWP'!Q49</f>
        <v>0</v>
      </c>
      <c r="AO47">
        <f>HLOOKUP('Turbine DWP'!$B$11,'Turbine DWP calcs part 2'!$AD$9:$AG$59,'Turbine DWP calcs part 2'!$AH47,FALSE)*'Turbine DWP'!R49</f>
        <v>0</v>
      </c>
      <c r="AP47">
        <f>HLOOKUP('Turbine DWP'!$B$11,'Turbine DWP calcs part 2'!$AD$9:$AG$59,'Turbine DWP calcs part 2'!$AH47,FALSE)*'Turbine DWP'!S49</f>
        <v>0</v>
      </c>
      <c r="AQ47">
        <f>HLOOKUP('Turbine DWP'!$B$11,'Turbine DWP calcs part 2'!$AD$9:$AG$59,'Turbine DWP calcs part 2'!$AH47,FALSE)*'Turbine DWP'!T49</f>
        <v>0</v>
      </c>
      <c r="AR47">
        <f>HLOOKUP('Turbine DWP'!$B$11,'Turbine DWP calcs part 2'!$AD$9:$AG$59,'Turbine DWP calcs part 2'!$AH47,FALSE)*'Turbine DWP'!U49</f>
        <v>0</v>
      </c>
      <c r="AS47">
        <f>HLOOKUP('Turbine DWP'!$B$11,'Turbine DWP calcs part 2'!$AD$9:$AG$59,'Turbine DWP calcs part 2'!$AH47,FALSE)*'Turbine DWP'!V49</f>
        <v>0</v>
      </c>
      <c r="AT47">
        <f>HLOOKUP('Turbine DWP'!$B$11,'Turbine DWP calcs part 2'!$AD$9:$AG$59,'Turbine DWP calcs part 2'!$AH47,FALSE)*'Turbine DWP'!W49</f>
        <v>0</v>
      </c>
      <c r="AU47">
        <f>HLOOKUP('Turbine DWP'!$B$11,'Turbine DWP calcs part 2'!$AD$9:$AG$59,'Turbine DWP calcs part 2'!$AH47,FALSE)*'Turbine DWP'!X49</f>
        <v>0</v>
      </c>
      <c r="AV47">
        <f>HLOOKUP('Turbine DWP'!$B$11,'Turbine DWP calcs part 2'!$AD$9:$AG$59,'Turbine DWP calcs part 2'!$AH47,FALSE)*'Turbine DWP'!Y49</f>
        <v>0</v>
      </c>
      <c r="AW47">
        <f>HLOOKUP('Turbine DWP'!$B$11,'Turbine DWP calcs part 2'!$AD$9:$AG$59,'Turbine DWP calcs part 2'!$AH47,FALSE)*'Turbine DWP'!Z49</f>
        <v>0</v>
      </c>
      <c r="AX47">
        <f>HLOOKUP('Turbine DWP'!$B$11,'Turbine DWP calcs part 2'!$AD$9:$AG$59,'Turbine DWP calcs part 2'!$AH47,FALSE)*'Turbine DWP'!AA49</f>
        <v>0</v>
      </c>
      <c r="AY47">
        <f>HLOOKUP('Turbine DWP'!$B$11,'Turbine DWP calcs part 2'!$AD$9:$AG$59,'Turbine DWP calcs part 2'!$AH47,FALSE)*'Turbine DWP'!AB49</f>
        <v>0</v>
      </c>
      <c r="AZ47">
        <f>HLOOKUP('Turbine DWP'!$B$11,'Turbine DWP calcs part 2'!$AD$9:$AG$59,'Turbine DWP calcs part 2'!$AH47,FALSE)*'Turbine DWP'!AC49</f>
        <v>0</v>
      </c>
      <c r="BA47">
        <f>HLOOKUP('Turbine DWP'!$B$11,'Turbine DWP calcs part 2'!$AD$9:$AG$59,'Turbine DWP calcs part 2'!$AH47,FALSE)*'Turbine DWP'!AD49</f>
        <v>0</v>
      </c>
      <c r="BB47">
        <f>HLOOKUP('Turbine DWP'!$B$11,'Turbine DWP calcs part 2'!$AD$9:$AG$59,'Turbine DWP calcs part 2'!$AH47,FALSE)*'Turbine DWP'!AE49</f>
        <v>0</v>
      </c>
      <c r="BC47">
        <f>HLOOKUP('Turbine DWP'!$B$11,'Turbine DWP calcs part 2'!$AD$9:$AG$59,'Turbine DWP calcs part 2'!$AH47,FALSE)*'Turbine DWP'!AF49</f>
        <v>0</v>
      </c>
      <c r="BD47">
        <f>HLOOKUP('Turbine DWP'!$B$11,'Turbine DWP calcs part 2'!$AD$9:$AG$59,'Turbine DWP calcs part 2'!$AH47,FALSE)*'Turbine DWP'!AG49</f>
        <v>0</v>
      </c>
      <c r="BE47">
        <f>HLOOKUP('Turbine DWP'!$B$11,'Turbine DWP calcs part 2'!$AD$9:$AG$59,'Turbine DWP calcs part 2'!$AH47,FALSE)*'Turbine DWP'!AH49</f>
        <v>0</v>
      </c>
      <c r="BF47">
        <f>HLOOKUP('Turbine DWP'!$B$11,'Turbine DWP calcs part 2'!$AD$9:$AG$59,'Turbine DWP calcs part 2'!$AH47,FALSE)*'Turbine DWP'!AI49</f>
        <v>0</v>
      </c>
      <c r="BG47">
        <f>HLOOKUP('Turbine DWP'!$B$11,'Turbine DWP calcs part 2'!$AD$9:$AG$59,'Turbine DWP calcs part 2'!$AH47,FALSE)*'Turbine DWP'!AJ49</f>
        <v>0</v>
      </c>
      <c r="BH47">
        <f>HLOOKUP('Turbine DWP'!$B$11,'Turbine DWP calcs part 2'!$AD$9:$AG$59,'Turbine DWP calcs part 2'!$AH47,FALSE)*'Turbine DWP'!AK49</f>
        <v>0</v>
      </c>
      <c r="BI47">
        <f>HLOOKUP('Turbine DWP'!$B$11,'Turbine DWP calcs part 2'!$AD$9:$AG$59,'Turbine DWP calcs part 2'!$AH47,FALSE)*'Turbine DWP'!AL49</f>
        <v>0</v>
      </c>
      <c r="BJ47">
        <f>HLOOKUP('Turbine DWP'!$B$11,'Turbine DWP calcs part 2'!$AD$9:$AG$59,'Turbine DWP calcs part 2'!$AH47,FALSE)*'Turbine DWP'!AM49</f>
        <v>0</v>
      </c>
      <c r="BK47">
        <f>HLOOKUP('Turbine DWP'!$B$11,'Turbine DWP calcs part 2'!$AD$9:$AG$59,'Turbine DWP calcs part 2'!$AH47,FALSE)*'Turbine DWP'!AN49</f>
        <v>0</v>
      </c>
      <c r="BL47">
        <f>HLOOKUP('Turbine DWP'!$B$11,'Turbine DWP calcs part 2'!$AD$9:$AG$59,'Turbine DWP calcs part 2'!$AH47,FALSE)*'Turbine DWP'!AO49</f>
        <v>0</v>
      </c>
      <c r="BM47">
        <f>HLOOKUP('Turbine DWP'!$B$11,'Turbine DWP calcs part 2'!$AD$9:$AG$59,'Turbine DWP calcs part 2'!$AH47,FALSE)*'Turbine DWP'!AP49</f>
        <v>0</v>
      </c>
      <c r="BN47">
        <f>HLOOKUP('Turbine DWP'!$B$11,'Turbine DWP calcs part 2'!$AD$9:$AG$59,'Turbine DWP calcs part 2'!$AH47,FALSE)*'Turbine DWP'!AQ49</f>
        <v>0</v>
      </c>
      <c r="BO47">
        <f>HLOOKUP('Turbine DWP'!$B$11,'Turbine DWP calcs part 2'!$AD$9:$AG$59,'Turbine DWP calcs part 2'!$AH47,FALSE)*'Turbine DWP'!AR49</f>
        <v>0</v>
      </c>
      <c r="BP47">
        <f>HLOOKUP('Turbine DWP'!$B$11,'Turbine DWP calcs part 2'!$AD$9:$AG$59,'Turbine DWP calcs part 2'!$AH47,FALSE)*'Turbine DWP'!AS49</f>
        <v>0</v>
      </c>
      <c r="BQ47">
        <f>HLOOKUP('Turbine DWP'!$B$11,'Turbine DWP calcs part 2'!$AD$9:$AG$59,'Turbine DWP calcs part 2'!$AH47,FALSE)*'Turbine DWP'!AT49</f>
        <v>0</v>
      </c>
      <c r="BR47">
        <f>HLOOKUP('Turbine DWP'!$B$11,'Turbine DWP calcs part 2'!$AD$9:$AG$59,'Turbine DWP calcs part 2'!$AH47,FALSE)*'Turbine DWP'!AU49</f>
        <v>0</v>
      </c>
      <c r="BS47">
        <f>HLOOKUP('Turbine DWP'!$B$11,'Turbine DWP calcs part 2'!$AD$9:$AG$59,'Turbine DWP calcs part 2'!$AH47,FALSE)*'Turbine DWP'!AV49</f>
        <v>0</v>
      </c>
      <c r="BT47">
        <f>HLOOKUP('Turbine DWP'!$B$11,'Turbine DWP calcs part 2'!$AD$9:$AG$59,'Turbine DWP calcs part 2'!$AH47,FALSE)*'Turbine DWP'!AW49</f>
        <v>0</v>
      </c>
      <c r="BU47">
        <f>HLOOKUP('Turbine DWP'!$B$11,'Turbine DWP calcs part 2'!$AD$9:$AG$59,'Turbine DWP calcs part 2'!$AH47,FALSE)*'Turbine DWP'!AX49</f>
        <v>0</v>
      </c>
      <c r="BV47">
        <f>HLOOKUP('Turbine DWP'!$B$11,'Turbine DWP calcs part 2'!$AD$9:$AG$59,'Turbine DWP calcs part 2'!$AH47,FALSE)*'Turbine DWP'!AY49</f>
        <v>0</v>
      </c>
      <c r="BW47">
        <f>HLOOKUP('Turbine DWP'!$B$11,'Turbine DWP calcs part 2'!$AD$9:$AG$59,'Turbine DWP calcs part 2'!$AH47,FALSE)*'Turbine DWP'!AZ49</f>
        <v>0</v>
      </c>
      <c r="BX47">
        <f>HLOOKUP('Turbine DWP'!$B$11,'Turbine DWP calcs part 2'!$AD$9:$AG$59,'Turbine DWP calcs part 2'!$AH47,FALSE)*'Turbine DWP'!BA49</f>
        <v>0</v>
      </c>
      <c r="BY47">
        <f>HLOOKUP('Turbine DWP'!$B$11,'Turbine DWP calcs part 2'!$AD$9:$AG$59,'Turbine DWP calcs part 2'!$AH47,FALSE)*'Turbine DWP'!BB49</f>
        <v>0</v>
      </c>
      <c r="BZ47">
        <f>HLOOKUP('Turbine DWP'!$B$11,'Turbine DWP calcs part 2'!$AD$9:$AG$59,'Turbine DWP calcs part 2'!$AH47,FALSE)*'Turbine DWP'!BC49</f>
        <v>0</v>
      </c>
      <c r="CA47">
        <f>HLOOKUP('Turbine DWP'!$B$11,'Turbine DWP calcs part 2'!$AD$9:$AG$59,'Turbine DWP calcs part 2'!$AH47,FALSE)*'Turbine DWP'!BD49</f>
        <v>0</v>
      </c>
      <c r="CB47">
        <f>HLOOKUP('Turbine DWP'!$B$11,'Turbine DWP calcs part 2'!$AD$9:$AG$59,'Turbine DWP calcs part 2'!$AH47,FALSE)*'Turbine DWP'!BE49</f>
        <v>0</v>
      </c>
      <c r="CC47">
        <f>HLOOKUP('Turbine DWP'!$B$11,'Turbine DWP calcs part 2'!$AD$9:$AG$59,'Turbine DWP calcs part 2'!$AH47,FALSE)*'Turbine DWP'!BF49</f>
        <v>0</v>
      </c>
      <c r="CD47">
        <f>HLOOKUP('Turbine DWP'!$B$11,'Turbine DWP calcs part 2'!$AD$9:$AG$59,'Turbine DWP calcs part 2'!$AH47,FALSE)*'Turbine DWP'!BG49</f>
        <v>0</v>
      </c>
      <c r="CE47">
        <f>HLOOKUP('Turbine DWP'!$B$11,'Turbine DWP calcs part 2'!$AD$9:$AG$59,'Turbine DWP calcs part 2'!$AH47,FALSE)*'Turbine DWP'!BH49</f>
        <v>0</v>
      </c>
      <c r="CF47">
        <f>HLOOKUP('Turbine DWP'!$B$11,'Turbine DWP calcs part 2'!$AD$9:$AG$59,'Turbine DWP calcs part 2'!$AH47,FALSE)*'Turbine DWP'!BI49</f>
        <v>0</v>
      </c>
      <c r="CG47">
        <f>HLOOKUP('Turbine DWP'!$B$11,'Turbine DWP calcs part 2'!$AD$9:$AG$59,'Turbine DWP calcs part 2'!$AH47,FALSE)*'Turbine DWP'!BJ49</f>
        <v>0</v>
      </c>
      <c r="CH47">
        <f>HLOOKUP('Turbine DWP'!$B$11,'Turbine DWP calcs part 2'!$AD$9:$AG$59,'Turbine DWP calcs part 2'!$AH47,FALSE)*'Turbine DWP'!BK49</f>
        <v>0</v>
      </c>
      <c r="CI47">
        <f>HLOOKUP('Turbine DWP'!$B$11,'Turbine DWP calcs part 2'!$AD$9:$AG$59,'Turbine DWP calcs part 2'!$AH47,FALSE)*'Turbine DWP'!BL49</f>
        <v>0</v>
      </c>
      <c r="CJ47">
        <f>HLOOKUP('Turbine DWP'!$B$11,'Turbine DWP calcs part 2'!$AD$9:$AG$59,'Turbine DWP calcs part 2'!$AH47,FALSE)*'Turbine DWP'!BM49</f>
        <v>0</v>
      </c>
      <c r="CK47">
        <f>HLOOKUP('Turbine DWP'!$B$11,'Turbine DWP calcs part 2'!$AD$9:$AG$59,'Turbine DWP calcs part 2'!$AH47,FALSE)*'Turbine DWP'!BN49</f>
        <v>0</v>
      </c>
      <c r="CL47">
        <f>HLOOKUP('Turbine DWP'!$B$11,'Turbine DWP calcs part 2'!$AD$9:$AG$59,'Turbine DWP calcs part 2'!$AH47,FALSE)*'Turbine DWP'!BO49</f>
        <v>0</v>
      </c>
      <c r="CM47">
        <f>HLOOKUP('Turbine DWP'!$B$11,'Turbine DWP calcs part 2'!$AD$9:$AG$59,'Turbine DWP calcs part 2'!$AH47,FALSE)*'Turbine DWP'!BP49</f>
        <v>0</v>
      </c>
      <c r="CN47">
        <f>HLOOKUP('Turbine DWP'!$B$11,'Turbine DWP calcs part 2'!$AD$9:$AG$59,'Turbine DWP calcs part 2'!$AH47,FALSE)*'Turbine DWP'!BQ49</f>
        <v>0</v>
      </c>
      <c r="CO47">
        <f>HLOOKUP('Turbine DWP'!$B$11,'Turbine DWP calcs part 2'!$AD$9:$AG$59,'Turbine DWP calcs part 2'!$AH47,FALSE)*'Turbine DWP'!BR49</f>
        <v>0</v>
      </c>
      <c r="CP47">
        <f>HLOOKUP('Turbine DWP'!$B$11,'Turbine DWP calcs part 2'!$AD$9:$AG$59,'Turbine DWP calcs part 2'!$AH47,FALSE)*'Turbine DWP'!BS49</f>
        <v>0</v>
      </c>
      <c r="CQ47">
        <f>HLOOKUP('Turbine DWP'!$B$11,'Turbine DWP calcs part 2'!$AD$9:$AG$59,'Turbine DWP calcs part 2'!$AH47,FALSE)*'Turbine DWP'!BT49</f>
        <v>0</v>
      </c>
      <c r="CR47">
        <f>HLOOKUP('Turbine DWP'!$B$11,'Turbine DWP calcs part 2'!$AD$9:$AG$59,'Turbine DWP calcs part 2'!$AH47,FALSE)*'Turbine DWP'!BU49</f>
        <v>0</v>
      </c>
      <c r="CS47">
        <f>HLOOKUP('Turbine DWP'!$B$11,'Turbine DWP calcs part 2'!$AD$9:$AG$59,'Turbine DWP calcs part 2'!$AH47,FALSE)*'Turbine DWP'!BV49</f>
        <v>0</v>
      </c>
      <c r="CT47">
        <f>HLOOKUP('Turbine DWP'!$B$11,'Turbine DWP calcs part 2'!$AD$9:$AG$59,'Turbine DWP calcs part 2'!$AH47,FALSE)*'Turbine DWP'!BW49</f>
        <v>0</v>
      </c>
      <c r="CU47">
        <f>HLOOKUP('Turbine DWP'!$B$11,'Turbine DWP calcs part 2'!$AD$9:$AG$59,'Turbine DWP calcs part 2'!$AH47,FALSE)*'Turbine DWP'!BX49</f>
        <v>0</v>
      </c>
      <c r="CV47">
        <f>HLOOKUP('Turbine DWP'!$B$11,'Turbine DWP calcs part 2'!$AD$9:$AG$59,'Turbine DWP calcs part 2'!$AH47,FALSE)*'Turbine DWP'!BY49</f>
        <v>0</v>
      </c>
      <c r="CW47">
        <f>HLOOKUP('Turbine DWP'!$B$11,'Turbine DWP calcs part 2'!$AD$9:$AG$59,'Turbine DWP calcs part 2'!$AH47,FALSE)*'Turbine DWP'!BZ49</f>
        <v>0</v>
      </c>
      <c r="CX47">
        <f>HLOOKUP('Turbine DWP'!$B$11,'Turbine DWP calcs part 2'!$AD$9:$AG$59,'Turbine DWP calcs part 2'!$AH47,FALSE)*'Turbine DWP'!CA49</f>
        <v>0</v>
      </c>
      <c r="CY47">
        <f>HLOOKUP('Turbine DWP'!$B$11,'Turbine DWP calcs part 2'!$AD$9:$AG$59,'Turbine DWP calcs part 2'!$AH47,FALSE)*'Turbine DWP'!CB49</f>
        <v>0</v>
      </c>
      <c r="CZ47">
        <f>HLOOKUP('Turbine DWP'!$B$11,'Turbine DWP calcs part 2'!$AD$9:$AG$59,'Turbine DWP calcs part 2'!$AH47,FALSE)*'Turbine DWP'!CC49</f>
        <v>0</v>
      </c>
      <c r="DA47">
        <f>HLOOKUP('Turbine DWP'!$B$11,'Turbine DWP calcs part 2'!$AD$9:$AG$59,'Turbine DWP calcs part 2'!$AH47,FALSE)*'Turbine DWP'!CD49</f>
        <v>0</v>
      </c>
      <c r="DB47">
        <f>HLOOKUP('Turbine DWP'!$B$11,'Turbine DWP calcs part 2'!$AD$9:$AG$59,'Turbine DWP calcs part 2'!$AH47,FALSE)*'Turbine DWP'!CE49</f>
        <v>0</v>
      </c>
      <c r="DC47">
        <f>HLOOKUP('Turbine DWP'!$B$11,'Turbine DWP calcs part 2'!$AD$9:$AG$59,'Turbine DWP calcs part 2'!$AH47,FALSE)*'Turbine DWP'!CF49</f>
        <v>0</v>
      </c>
      <c r="DD47">
        <f>HLOOKUP('Turbine DWP'!$B$11,'Turbine DWP calcs part 2'!$AD$9:$AG$59,'Turbine DWP calcs part 2'!$AH47,FALSE)*'Turbine DWP'!CG49</f>
        <v>0</v>
      </c>
      <c r="DE47">
        <f>HLOOKUP('Turbine DWP'!$B$11,'Turbine DWP calcs part 2'!$AD$9:$AG$59,'Turbine DWP calcs part 2'!$AH47,FALSE)*'Turbine DWP'!CH49</f>
        <v>0</v>
      </c>
      <c r="DF47">
        <f>HLOOKUP('Turbine DWP'!$B$11,'Turbine DWP calcs part 2'!$AD$9:$AG$59,'Turbine DWP calcs part 2'!$AH47,FALSE)*'Turbine DWP'!CI49</f>
        <v>0</v>
      </c>
      <c r="DG47">
        <f>HLOOKUP('Turbine DWP'!$B$11,'Turbine DWP calcs part 2'!$AD$9:$AG$59,'Turbine DWP calcs part 2'!$AH47,FALSE)*'Turbine DWP'!CJ49</f>
        <v>0</v>
      </c>
      <c r="DH47">
        <f>HLOOKUP('Turbine DWP'!$B$11,'Turbine DWP calcs part 2'!$AD$9:$AG$59,'Turbine DWP calcs part 2'!$AH47,FALSE)*'Turbine DWP'!CK49</f>
        <v>0</v>
      </c>
      <c r="DI47">
        <f>HLOOKUP('Turbine DWP'!$B$11,'Turbine DWP calcs part 2'!$AD$9:$AG$59,'Turbine DWP calcs part 2'!$AH47,FALSE)*'Turbine DWP'!CL49</f>
        <v>0</v>
      </c>
      <c r="DJ47">
        <f>HLOOKUP('Turbine DWP'!$B$11,'Turbine DWP calcs part 2'!$AD$9:$AG$59,'Turbine DWP calcs part 2'!$AH47,FALSE)*'Turbine DWP'!CM49</f>
        <v>0</v>
      </c>
      <c r="DK47">
        <f>HLOOKUP('Turbine DWP'!$B$11,'Turbine DWP calcs part 2'!$AD$9:$AG$59,'Turbine DWP calcs part 2'!$AH47,FALSE)*'Turbine DWP'!CN49</f>
        <v>0</v>
      </c>
      <c r="DL47">
        <f>HLOOKUP('Turbine DWP'!$B$11,'Turbine DWP calcs part 2'!$AD$9:$AG$59,'Turbine DWP calcs part 2'!$AH47,FALSE)*'Turbine DWP'!CO49</f>
        <v>0</v>
      </c>
      <c r="DM47">
        <f>HLOOKUP('Turbine DWP'!$B$11,'Turbine DWP calcs part 2'!$AD$9:$AG$59,'Turbine DWP calcs part 2'!$AH47,FALSE)*'Turbine DWP'!CP49</f>
        <v>0</v>
      </c>
      <c r="DN47">
        <f>HLOOKUP('Turbine DWP'!$B$11,'Turbine DWP calcs part 2'!$AD$9:$AG$59,'Turbine DWP calcs part 2'!$AH47,FALSE)*'Turbine DWP'!CQ49</f>
        <v>0</v>
      </c>
      <c r="DO47">
        <f>HLOOKUP('Turbine DWP'!$B$11,'Turbine DWP calcs part 2'!$AD$9:$AG$59,'Turbine DWP calcs part 2'!$AH47,FALSE)*'Turbine DWP'!CR49</f>
        <v>0</v>
      </c>
      <c r="DP47">
        <f>HLOOKUP('Turbine DWP'!$B$11,'Turbine DWP calcs part 2'!$AD$9:$AG$59,'Turbine DWP calcs part 2'!$AH47,FALSE)*'Turbine DWP'!CS49</f>
        <v>0</v>
      </c>
      <c r="DQ47">
        <f>HLOOKUP('Turbine DWP'!$B$11,'Turbine DWP calcs part 2'!$AD$9:$AG$59,'Turbine DWP calcs part 2'!$AH47,FALSE)*'Turbine DWP'!CT49</f>
        <v>0</v>
      </c>
      <c r="DR47">
        <f>HLOOKUP('Turbine DWP'!$B$11,'Turbine DWP calcs part 2'!$AD$9:$AG$59,'Turbine DWP calcs part 2'!$AH47,FALSE)*'Turbine DWP'!CU49</f>
        <v>0</v>
      </c>
      <c r="DS47">
        <f>HLOOKUP('Turbine DWP'!$B$11,'Turbine DWP calcs part 2'!$AD$9:$AG$59,'Turbine DWP calcs part 2'!$AH47,FALSE)*'Turbine DWP'!CV49</f>
        <v>0</v>
      </c>
      <c r="DT47">
        <f>HLOOKUP('Turbine DWP'!$B$11,'Turbine DWP calcs part 2'!$AD$9:$AG$59,'Turbine DWP calcs part 2'!$AH47,FALSE)*'Turbine DWP'!CW49</f>
        <v>0</v>
      </c>
      <c r="DU47">
        <f>HLOOKUP('Turbine DWP'!$B$11,'Turbine DWP calcs part 2'!$AD$9:$AG$59,'Turbine DWP calcs part 2'!$AH47,FALSE)*'Turbine DWP'!CX49</f>
        <v>0</v>
      </c>
      <c r="DV47">
        <f>HLOOKUP('Turbine DWP'!$B$11,'Turbine DWP calcs part 2'!$AD$9:$AG$59,'Turbine DWP calcs part 2'!$AH47,FALSE)*'Turbine DWP'!CY49</f>
        <v>0</v>
      </c>
      <c r="DW47">
        <f>HLOOKUP('Turbine DWP'!$B$11,'Turbine DWP calcs part 2'!$AD$9:$AG$59,'Turbine DWP calcs part 2'!$AH47,FALSE)*'Turbine DWP'!CZ49</f>
        <v>0</v>
      </c>
      <c r="DX47">
        <f>HLOOKUP('Turbine DWP'!$B$11,'Turbine DWP calcs part 2'!$AD$9:$AG$59,'Turbine DWP calcs part 2'!$AH47,FALSE)*'Turbine DWP'!DA49</f>
        <v>0</v>
      </c>
      <c r="DY47">
        <f>HLOOKUP('Turbine DWP'!$B$11,'Turbine DWP calcs part 2'!$AD$9:$AG$59,'Turbine DWP calcs part 2'!$AH47,FALSE)*'Turbine DWP'!DB49</f>
        <v>0</v>
      </c>
      <c r="DZ47">
        <f>HLOOKUP('Turbine DWP'!$B$11,'Turbine DWP calcs part 2'!$AD$9:$AG$59,'Turbine DWP calcs part 2'!$AH47,FALSE)*'Turbine DWP'!DC49</f>
        <v>0</v>
      </c>
      <c r="EA47">
        <f>HLOOKUP('Turbine DWP'!$B$11,'Turbine DWP calcs part 2'!$AD$9:$AG$59,'Turbine DWP calcs part 2'!$AH47,FALSE)*'Turbine DWP'!DD49</f>
        <v>0</v>
      </c>
      <c r="EB47">
        <f>HLOOKUP('Turbine DWP'!$B$11,'Turbine DWP calcs part 2'!$AD$9:$AG$59,'Turbine DWP calcs part 2'!$AH47,FALSE)*'Turbine DWP'!DE49</f>
        <v>0</v>
      </c>
      <c r="EC47">
        <f>HLOOKUP('Turbine DWP'!$B$11,'Turbine DWP calcs part 2'!$AD$9:$AG$59,'Turbine DWP calcs part 2'!$AH47,FALSE)*'Turbine DWP'!DF49</f>
        <v>0</v>
      </c>
      <c r="ED47">
        <f>HLOOKUP('Turbine DWP'!$B$11,'Turbine DWP calcs part 2'!$AD$9:$AG$59,'Turbine DWP calcs part 2'!$AH47,FALSE)*'Turbine DWP'!DG49</f>
        <v>0</v>
      </c>
    </row>
    <row r="48" spans="1:134" x14ac:dyDescent="0.25">
      <c r="A48" s="2" t="s">
        <v>72</v>
      </c>
      <c r="B48" s="2">
        <f t="shared" si="17"/>
        <v>192.5</v>
      </c>
      <c r="C48">
        <f>'Turbine DWP'!E50</f>
        <v>0</v>
      </c>
      <c r="D48">
        <f>'Turbine DWP'!G50</f>
        <v>0</v>
      </c>
      <c r="E48">
        <f>'Turbine DWP'!H50</f>
        <v>0</v>
      </c>
      <c r="F48">
        <f>'Turbine DWP'!I50</f>
        <v>0</v>
      </c>
      <c r="G48">
        <f>'Turbine DWP'!J50</f>
        <v>0</v>
      </c>
      <c r="H48">
        <f t="shared" si="0"/>
        <v>0</v>
      </c>
      <c r="I48" s="3">
        <v>5.3889719999999995E-4</v>
      </c>
      <c r="J48">
        <f>'Turbine DWP calcs part 1'!O44</f>
        <v>0</v>
      </c>
      <c r="K48">
        <f>'Turbine DWP calcs part 1'!P44</f>
        <v>0</v>
      </c>
      <c r="L48">
        <f>'Turbine DWP calcs part 1'!Q44</f>
        <v>0</v>
      </c>
      <c r="M48">
        <f>'Turbine DWP calcs part 1'!R44</f>
        <v>5.3889717049904196E-4</v>
      </c>
      <c r="N48">
        <f t="shared" si="11"/>
        <v>0</v>
      </c>
      <c r="O48">
        <f t="shared" si="18"/>
        <v>0</v>
      </c>
      <c r="P48">
        <f t="shared" si="19"/>
        <v>0</v>
      </c>
      <c r="Q48">
        <f t="shared" si="20"/>
        <v>0</v>
      </c>
      <c r="R48">
        <f t="shared" si="24"/>
        <v>0</v>
      </c>
      <c r="S48">
        <f t="shared" si="25"/>
        <v>0</v>
      </c>
      <c r="T48">
        <f t="shared" si="26"/>
        <v>0</v>
      </c>
      <c r="U48">
        <f t="shared" si="27"/>
        <v>0</v>
      </c>
      <c r="V48">
        <f t="shared" si="28"/>
        <v>0</v>
      </c>
      <c r="W48">
        <f t="shared" si="29"/>
        <v>0</v>
      </c>
      <c r="X48">
        <f t="shared" si="30"/>
        <v>0</v>
      </c>
      <c r="Y48">
        <f t="shared" si="31"/>
        <v>0</v>
      </c>
      <c r="Z48">
        <f t="shared" si="12"/>
        <v>0</v>
      </c>
      <c r="AA48">
        <f t="shared" si="21"/>
        <v>0</v>
      </c>
      <c r="AB48">
        <f t="shared" si="22"/>
        <v>0</v>
      </c>
      <c r="AC48">
        <f t="shared" si="23"/>
        <v>0</v>
      </c>
      <c r="AD48">
        <f t="shared" si="13"/>
        <v>0</v>
      </c>
      <c r="AE48">
        <f t="shared" si="14"/>
        <v>0</v>
      </c>
      <c r="AF48">
        <f t="shared" si="15"/>
        <v>0</v>
      </c>
      <c r="AG48">
        <f t="shared" si="16"/>
        <v>0</v>
      </c>
      <c r="AH48">
        <v>40</v>
      </c>
      <c r="AI48">
        <f>HLOOKUP('Turbine DWP'!$B$11,'Turbine DWP calcs part 2'!$AD$9:$AG$59,'Turbine DWP calcs part 2'!$AH48,FALSE)*'Turbine DWP'!L50</f>
        <v>0</v>
      </c>
      <c r="AJ48">
        <f>HLOOKUP('Turbine DWP'!$B$11,'Turbine DWP calcs part 2'!$AD$9:$AG$59,'Turbine DWP calcs part 2'!$AH48,FALSE)*'Turbine DWP'!M50</f>
        <v>0</v>
      </c>
      <c r="AK48">
        <f>HLOOKUP('Turbine DWP'!$B$11,'Turbine DWP calcs part 2'!$AD$9:$AG$59,'Turbine DWP calcs part 2'!$AH48,FALSE)*'Turbine DWP'!N50</f>
        <v>0</v>
      </c>
      <c r="AL48">
        <f>HLOOKUP('Turbine DWP'!$B$11,'Turbine DWP calcs part 2'!$AD$9:$AG$59,'Turbine DWP calcs part 2'!$AH48,FALSE)*'Turbine DWP'!O50</f>
        <v>0</v>
      </c>
      <c r="AM48">
        <f>HLOOKUP('Turbine DWP'!$B$11,'Turbine DWP calcs part 2'!$AD$9:$AG$59,'Turbine DWP calcs part 2'!$AH48,FALSE)*'Turbine DWP'!P50</f>
        <v>0</v>
      </c>
      <c r="AN48">
        <f>HLOOKUP('Turbine DWP'!$B$11,'Turbine DWP calcs part 2'!$AD$9:$AG$59,'Turbine DWP calcs part 2'!$AH48,FALSE)*'Turbine DWP'!Q50</f>
        <v>0</v>
      </c>
      <c r="AO48">
        <f>HLOOKUP('Turbine DWP'!$B$11,'Turbine DWP calcs part 2'!$AD$9:$AG$59,'Turbine DWP calcs part 2'!$AH48,FALSE)*'Turbine DWP'!R50</f>
        <v>0</v>
      </c>
      <c r="AP48">
        <f>HLOOKUP('Turbine DWP'!$B$11,'Turbine DWP calcs part 2'!$AD$9:$AG$59,'Turbine DWP calcs part 2'!$AH48,FALSE)*'Turbine DWP'!S50</f>
        <v>0</v>
      </c>
      <c r="AQ48">
        <f>HLOOKUP('Turbine DWP'!$B$11,'Turbine DWP calcs part 2'!$AD$9:$AG$59,'Turbine DWP calcs part 2'!$AH48,FALSE)*'Turbine DWP'!T50</f>
        <v>0</v>
      </c>
      <c r="AR48">
        <f>HLOOKUP('Turbine DWP'!$B$11,'Turbine DWP calcs part 2'!$AD$9:$AG$59,'Turbine DWP calcs part 2'!$AH48,FALSE)*'Turbine DWP'!U50</f>
        <v>0</v>
      </c>
      <c r="AS48">
        <f>HLOOKUP('Turbine DWP'!$B$11,'Turbine DWP calcs part 2'!$AD$9:$AG$59,'Turbine DWP calcs part 2'!$AH48,FALSE)*'Turbine DWP'!V50</f>
        <v>0</v>
      </c>
      <c r="AT48">
        <f>HLOOKUP('Turbine DWP'!$B$11,'Turbine DWP calcs part 2'!$AD$9:$AG$59,'Turbine DWP calcs part 2'!$AH48,FALSE)*'Turbine DWP'!W50</f>
        <v>0</v>
      </c>
      <c r="AU48">
        <f>HLOOKUP('Turbine DWP'!$B$11,'Turbine DWP calcs part 2'!$AD$9:$AG$59,'Turbine DWP calcs part 2'!$AH48,FALSE)*'Turbine DWP'!X50</f>
        <v>0</v>
      </c>
      <c r="AV48">
        <f>HLOOKUP('Turbine DWP'!$B$11,'Turbine DWP calcs part 2'!$AD$9:$AG$59,'Turbine DWP calcs part 2'!$AH48,FALSE)*'Turbine DWP'!Y50</f>
        <v>0</v>
      </c>
      <c r="AW48">
        <f>HLOOKUP('Turbine DWP'!$B$11,'Turbine DWP calcs part 2'!$AD$9:$AG$59,'Turbine DWP calcs part 2'!$AH48,FALSE)*'Turbine DWP'!Z50</f>
        <v>0</v>
      </c>
      <c r="AX48">
        <f>HLOOKUP('Turbine DWP'!$B$11,'Turbine DWP calcs part 2'!$AD$9:$AG$59,'Turbine DWP calcs part 2'!$AH48,FALSE)*'Turbine DWP'!AA50</f>
        <v>0</v>
      </c>
      <c r="AY48">
        <f>HLOOKUP('Turbine DWP'!$B$11,'Turbine DWP calcs part 2'!$AD$9:$AG$59,'Turbine DWP calcs part 2'!$AH48,FALSE)*'Turbine DWP'!AB50</f>
        <v>0</v>
      </c>
      <c r="AZ48">
        <f>HLOOKUP('Turbine DWP'!$B$11,'Turbine DWP calcs part 2'!$AD$9:$AG$59,'Turbine DWP calcs part 2'!$AH48,FALSE)*'Turbine DWP'!AC50</f>
        <v>0</v>
      </c>
      <c r="BA48">
        <f>HLOOKUP('Turbine DWP'!$B$11,'Turbine DWP calcs part 2'!$AD$9:$AG$59,'Turbine DWP calcs part 2'!$AH48,FALSE)*'Turbine DWP'!AD50</f>
        <v>0</v>
      </c>
      <c r="BB48">
        <f>HLOOKUP('Turbine DWP'!$B$11,'Turbine DWP calcs part 2'!$AD$9:$AG$59,'Turbine DWP calcs part 2'!$AH48,FALSE)*'Turbine DWP'!AE50</f>
        <v>0</v>
      </c>
      <c r="BC48">
        <f>HLOOKUP('Turbine DWP'!$B$11,'Turbine DWP calcs part 2'!$AD$9:$AG$59,'Turbine DWP calcs part 2'!$AH48,FALSE)*'Turbine DWP'!AF50</f>
        <v>0</v>
      </c>
      <c r="BD48">
        <f>HLOOKUP('Turbine DWP'!$B$11,'Turbine DWP calcs part 2'!$AD$9:$AG$59,'Turbine DWP calcs part 2'!$AH48,FALSE)*'Turbine DWP'!AG50</f>
        <v>0</v>
      </c>
      <c r="BE48">
        <f>HLOOKUP('Turbine DWP'!$B$11,'Turbine DWP calcs part 2'!$AD$9:$AG$59,'Turbine DWP calcs part 2'!$AH48,FALSE)*'Turbine DWP'!AH50</f>
        <v>0</v>
      </c>
      <c r="BF48">
        <f>HLOOKUP('Turbine DWP'!$B$11,'Turbine DWP calcs part 2'!$AD$9:$AG$59,'Turbine DWP calcs part 2'!$AH48,FALSE)*'Turbine DWP'!AI50</f>
        <v>0</v>
      </c>
      <c r="BG48">
        <f>HLOOKUP('Turbine DWP'!$B$11,'Turbine DWP calcs part 2'!$AD$9:$AG$59,'Turbine DWP calcs part 2'!$AH48,FALSE)*'Turbine DWP'!AJ50</f>
        <v>0</v>
      </c>
      <c r="BH48">
        <f>HLOOKUP('Turbine DWP'!$B$11,'Turbine DWP calcs part 2'!$AD$9:$AG$59,'Turbine DWP calcs part 2'!$AH48,FALSE)*'Turbine DWP'!AK50</f>
        <v>0</v>
      </c>
      <c r="BI48">
        <f>HLOOKUP('Turbine DWP'!$B$11,'Turbine DWP calcs part 2'!$AD$9:$AG$59,'Turbine DWP calcs part 2'!$AH48,FALSE)*'Turbine DWP'!AL50</f>
        <v>0</v>
      </c>
      <c r="BJ48">
        <f>HLOOKUP('Turbine DWP'!$B$11,'Turbine DWP calcs part 2'!$AD$9:$AG$59,'Turbine DWP calcs part 2'!$AH48,FALSE)*'Turbine DWP'!AM50</f>
        <v>0</v>
      </c>
      <c r="BK48">
        <f>HLOOKUP('Turbine DWP'!$B$11,'Turbine DWP calcs part 2'!$AD$9:$AG$59,'Turbine DWP calcs part 2'!$AH48,FALSE)*'Turbine DWP'!AN50</f>
        <v>0</v>
      </c>
      <c r="BL48">
        <f>HLOOKUP('Turbine DWP'!$B$11,'Turbine DWP calcs part 2'!$AD$9:$AG$59,'Turbine DWP calcs part 2'!$AH48,FALSE)*'Turbine DWP'!AO50</f>
        <v>0</v>
      </c>
      <c r="BM48">
        <f>HLOOKUP('Turbine DWP'!$B$11,'Turbine DWP calcs part 2'!$AD$9:$AG$59,'Turbine DWP calcs part 2'!$AH48,FALSE)*'Turbine DWP'!AP50</f>
        <v>0</v>
      </c>
      <c r="BN48">
        <f>HLOOKUP('Turbine DWP'!$B$11,'Turbine DWP calcs part 2'!$AD$9:$AG$59,'Turbine DWP calcs part 2'!$AH48,FALSE)*'Turbine DWP'!AQ50</f>
        <v>0</v>
      </c>
      <c r="BO48">
        <f>HLOOKUP('Turbine DWP'!$B$11,'Turbine DWP calcs part 2'!$AD$9:$AG$59,'Turbine DWP calcs part 2'!$AH48,FALSE)*'Turbine DWP'!AR50</f>
        <v>0</v>
      </c>
      <c r="BP48">
        <f>HLOOKUP('Turbine DWP'!$B$11,'Turbine DWP calcs part 2'!$AD$9:$AG$59,'Turbine DWP calcs part 2'!$AH48,FALSE)*'Turbine DWP'!AS50</f>
        <v>0</v>
      </c>
      <c r="BQ48">
        <f>HLOOKUP('Turbine DWP'!$B$11,'Turbine DWP calcs part 2'!$AD$9:$AG$59,'Turbine DWP calcs part 2'!$AH48,FALSE)*'Turbine DWP'!AT50</f>
        <v>0</v>
      </c>
      <c r="BR48">
        <f>HLOOKUP('Turbine DWP'!$B$11,'Turbine DWP calcs part 2'!$AD$9:$AG$59,'Turbine DWP calcs part 2'!$AH48,FALSE)*'Turbine DWP'!AU50</f>
        <v>0</v>
      </c>
      <c r="BS48">
        <f>HLOOKUP('Turbine DWP'!$B$11,'Turbine DWP calcs part 2'!$AD$9:$AG$59,'Turbine DWP calcs part 2'!$AH48,FALSE)*'Turbine DWP'!AV50</f>
        <v>0</v>
      </c>
      <c r="BT48">
        <f>HLOOKUP('Turbine DWP'!$B$11,'Turbine DWP calcs part 2'!$AD$9:$AG$59,'Turbine DWP calcs part 2'!$AH48,FALSE)*'Turbine DWP'!AW50</f>
        <v>0</v>
      </c>
      <c r="BU48">
        <f>HLOOKUP('Turbine DWP'!$B$11,'Turbine DWP calcs part 2'!$AD$9:$AG$59,'Turbine DWP calcs part 2'!$AH48,FALSE)*'Turbine DWP'!AX50</f>
        <v>0</v>
      </c>
      <c r="BV48">
        <f>HLOOKUP('Turbine DWP'!$B$11,'Turbine DWP calcs part 2'!$AD$9:$AG$59,'Turbine DWP calcs part 2'!$AH48,FALSE)*'Turbine DWP'!AY50</f>
        <v>0</v>
      </c>
      <c r="BW48">
        <f>HLOOKUP('Turbine DWP'!$B$11,'Turbine DWP calcs part 2'!$AD$9:$AG$59,'Turbine DWP calcs part 2'!$AH48,FALSE)*'Turbine DWP'!AZ50</f>
        <v>0</v>
      </c>
      <c r="BX48">
        <f>HLOOKUP('Turbine DWP'!$B$11,'Turbine DWP calcs part 2'!$AD$9:$AG$59,'Turbine DWP calcs part 2'!$AH48,FALSE)*'Turbine DWP'!BA50</f>
        <v>0</v>
      </c>
      <c r="BY48">
        <f>HLOOKUP('Turbine DWP'!$B$11,'Turbine DWP calcs part 2'!$AD$9:$AG$59,'Turbine DWP calcs part 2'!$AH48,FALSE)*'Turbine DWP'!BB50</f>
        <v>0</v>
      </c>
      <c r="BZ48">
        <f>HLOOKUP('Turbine DWP'!$B$11,'Turbine DWP calcs part 2'!$AD$9:$AG$59,'Turbine DWP calcs part 2'!$AH48,FALSE)*'Turbine DWP'!BC50</f>
        <v>0</v>
      </c>
      <c r="CA48">
        <f>HLOOKUP('Turbine DWP'!$B$11,'Turbine DWP calcs part 2'!$AD$9:$AG$59,'Turbine DWP calcs part 2'!$AH48,FALSE)*'Turbine DWP'!BD50</f>
        <v>0</v>
      </c>
      <c r="CB48">
        <f>HLOOKUP('Turbine DWP'!$B$11,'Turbine DWP calcs part 2'!$AD$9:$AG$59,'Turbine DWP calcs part 2'!$AH48,FALSE)*'Turbine DWP'!BE50</f>
        <v>0</v>
      </c>
      <c r="CC48">
        <f>HLOOKUP('Turbine DWP'!$B$11,'Turbine DWP calcs part 2'!$AD$9:$AG$59,'Turbine DWP calcs part 2'!$AH48,FALSE)*'Turbine DWP'!BF50</f>
        <v>0</v>
      </c>
      <c r="CD48">
        <f>HLOOKUP('Turbine DWP'!$B$11,'Turbine DWP calcs part 2'!$AD$9:$AG$59,'Turbine DWP calcs part 2'!$AH48,FALSE)*'Turbine DWP'!BG50</f>
        <v>0</v>
      </c>
      <c r="CE48">
        <f>HLOOKUP('Turbine DWP'!$B$11,'Turbine DWP calcs part 2'!$AD$9:$AG$59,'Turbine DWP calcs part 2'!$AH48,FALSE)*'Turbine DWP'!BH50</f>
        <v>0</v>
      </c>
      <c r="CF48">
        <f>HLOOKUP('Turbine DWP'!$B$11,'Turbine DWP calcs part 2'!$AD$9:$AG$59,'Turbine DWP calcs part 2'!$AH48,FALSE)*'Turbine DWP'!BI50</f>
        <v>0</v>
      </c>
      <c r="CG48">
        <f>HLOOKUP('Turbine DWP'!$B$11,'Turbine DWP calcs part 2'!$AD$9:$AG$59,'Turbine DWP calcs part 2'!$AH48,FALSE)*'Turbine DWP'!BJ50</f>
        <v>0</v>
      </c>
      <c r="CH48">
        <f>HLOOKUP('Turbine DWP'!$B$11,'Turbine DWP calcs part 2'!$AD$9:$AG$59,'Turbine DWP calcs part 2'!$AH48,FALSE)*'Turbine DWP'!BK50</f>
        <v>0</v>
      </c>
      <c r="CI48">
        <f>HLOOKUP('Turbine DWP'!$B$11,'Turbine DWP calcs part 2'!$AD$9:$AG$59,'Turbine DWP calcs part 2'!$AH48,FALSE)*'Turbine DWP'!BL50</f>
        <v>0</v>
      </c>
      <c r="CJ48">
        <f>HLOOKUP('Turbine DWP'!$B$11,'Turbine DWP calcs part 2'!$AD$9:$AG$59,'Turbine DWP calcs part 2'!$AH48,FALSE)*'Turbine DWP'!BM50</f>
        <v>0</v>
      </c>
      <c r="CK48">
        <f>HLOOKUP('Turbine DWP'!$B$11,'Turbine DWP calcs part 2'!$AD$9:$AG$59,'Turbine DWP calcs part 2'!$AH48,FALSE)*'Turbine DWP'!BN50</f>
        <v>0</v>
      </c>
      <c r="CL48">
        <f>HLOOKUP('Turbine DWP'!$B$11,'Turbine DWP calcs part 2'!$AD$9:$AG$59,'Turbine DWP calcs part 2'!$AH48,FALSE)*'Turbine DWP'!BO50</f>
        <v>0</v>
      </c>
      <c r="CM48">
        <f>HLOOKUP('Turbine DWP'!$B$11,'Turbine DWP calcs part 2'!$AD$9:$AG$59,'Turbine DWP calcs part 2'!$AH48,FALSE)*'Turbine DWP'!BP50</f>
        <v>0</v>
      </c>
      <c r="CN48">
        <f>HLOOKUP('Turbine DWP'!$B$11,'Turbine DWP calcs part 2'!$AD$9:$AG$59,'Turbine DWP calcs part 2'!$AH48,FALSE)*'Turbine DWP'!BQ50</f>
        <v>0</v>
      </c>
      <c r="CO48">
        <f>HLOOKUP('Turbine DWP'!$B$11,'Turbine DWP calcs part 2'!$AD$9:$AG$59,'Turbine DWP calcs part 2'!$AH48,FALSE)*'Turbine DWP'!BR50</f>
        <v>0</v>
      </c>
      <c r="CP48">
        <f>HLOOKUP('Turbine DWP'!$B$11,'Turbine DWP calcs part 2'!$AD$9:$AG$59,'Turbine DWP calcs part 2'!$AH48,FALSE)*'Turbine DWP'!BS50</f>
        <v>0</v>
      </c>
      <c r="CQ48">
        <f>HLOOKUP('Turbine DWP'!$B$11,'Turbine DWP calcs part 2'!$AD$9:$AG$59,'Turbine DWP calcs part 2'!$AH48,FALSE)*'Turbine DWP'!BT50</f>
        <v>0</v>
      </c>
      <c r="CR48">
        <f>HLOOKUP('Turbine DWP'!$B$11,'Turbine DWP calcs part 2'!$AD$9:$AG$59,'Turbine DWP calcs part 2'!$AH48,FALSE)*'Turbine DWP'!BU50</f>
        <v>0</v>
      </c>
      <c r="CS48">
        <f>HLOOKUP('Turbine DWP'!$B$11,'Turbine DWP calcs part 2'!$AD$9:$AG$59,'Turbine DWP calcs part 2'!$AH48,FALSE)*'Turbine DWP'!BV50</f>
        <v>0</v>
      </c>
      <c r="CT48">
        <f>HLOOKUP('Turbine DWP'!$B$11,'Turbine DWP calcs part 2'!$AD$9:$AG$59,'Turbine DWP calcs part 2'!$AH48,FALSE)*'Turbine DWP'!BW50</f>
        <v>0</v>
      </c>
      <c r="CU48">
        <f>HLOOKUP('Turbine DWP'!$B$11,'Turbine DWP calcs part 2'!$AD$9:$AG$59,'Turbine DWP calcs part 2'!$AH48,FALSE)*'Turbine DWP'!BX50</f>
        <v>0</v>
      </c>
      <c r="CV48">
        <f>HLOOKUP('Turbine DWP'!$B$11,'Turbine DWP calcs part 2'!$AD$9:$AG$59,'Turbine DWP calcs part 2'!$AH48,FALSE)*'Turbine DWP'!BY50</f>
        <v>0</v>
      </c>
      <c r="CW48">
        <f>HLOOKUP('Turbine DWP'!$B$11,'Turbine DWP calcs part 2'!$AD$9:$AG$59,'Turbine DWP calcs part 2'!$AH48,FALSE)*'Turbine DWP'!BZ50</f>
        <v>0</v>
      </c>
      <c r="CX48">
        <f>HLOOKUP('Turbine DWP'!$B$11,'Turbine DWP calcs part 2'!$AD$9:$AG$59,'Turbine DWP calcs part 2'!$AH48,FALSE)*'Turbine DWP'!CA50</f>
        <v>0</v>
      </c>
      <c r="CY48">
        <f>HLOOKUP('Turbine DWP'!$B$11,'Turbine DWP calcs part 2'!$AD$9:$AG$59,'Turbine DWP calcs part 2'!$AH48,FALSE)*'Turbine DWP'!CB50</f>
        <v>0</v>
      </c>
      <c r="CZ48">
        <f>HLOOKUP('Turbine DWP'!$B$11,'Turbine DWP calcs part 2'!$AD$9:$AG$59,'Turbine DWP calcs part 2'!$AH48,FALSE)*'Turbine DWP'!CC50</f>
        <v>0</v>
      </c>
      <c r="DA48">
        <f>HLOOKUP('Turbine DWP'!$B$11,'Turbine DWP calcs part 2'!$AD$9:$AG$59,'Turbine DWP calcs part 2'!$AH48,FALSE)*'Turbine DWP'!CD50</f>
        <v>0</v>
      </c>
      <c r="DB48">
        <f>HLOOKUP('Turbine DWP'!$B$11,'Turbine DWP calcs part 2'!$AD$9:$AG$59,'Turbine DWP calcs part 2'!$AH48,FALSE)*'Turbine DWP'!CE50</f>
        <v>0</v>
      </c>
      <c r="DC48">
        <f>HLOOKUP('Turbine DWP'!$B$11,'Turbine DWP calcs part 2'!$AD$9:$AG$59,'Turbine DWP calcs part 2'!$AH48,FALSE)*'Turbine DWP'!CF50</f>
        <v>0</v>
      </c>
      <c r="DD48">
        <f>HLOOKUP('Turbine DWP'!$B$11,'Turbine DWP calcs part 2'!$AD$9:$AG$59,'Turbine DWP calcs part 2'!$AH48,FALSE)*'Turbine DWP'!CG50</f>
        <v>0</v>
      </c>
      <c r="DE48">
        <f>HLOOKUP('Turbine DWP'!$B$11,'Turbine DWP calcs part 2'!$AD$9:$AG$59,'Turbine DWP calcs part 2'!$AH48,FALSE)*'Turbine DWP'!CH50</f>
        <v>0</v>
      </c>
      <c r="DF48">
        <f>HLOOKUP('Turbine DWP'!$B$11,'Turbine DWP calcs part 2'!$AD$9:$AG$59,'Turbine DWP calcs part 2'!$AH48,FALSE)*'Turbine DWP'!CI50</f>
        <v>0</v>
      </c>
      <c r="DG48">
        <f>HLOOKUP('Turbine DWP'!$B$11,'Turbine DWP calcs part 2'!$AD$9:$AG$59,'Turbine DWP calcs part 2'!$AH48,FALSE)*'Turbine DWP'!CJ50</f>
        <v>0</v>
      </c>
      <c r="DH48">
        <f>HLOOKUP('Turbine DWP'!$B$11,'Turbine DWP calcs part 2'!$AD$9:$AG$59,'Turbine DWP calcs part 2'!$AH48,FALSE)*'Turbine DWP'!CK50</f>
        <v>0</v>
      </c>
      <c r="DI48">
        <f>HLOOKUP('Turbine DWP'!$B$11,'Turbine DWP calcs part 2'!$AD$9:$AG$59,'Turbine DWP calcs part 2'!$AH48,FALSE)*'Turbine DWP'!CL50</f>
        <v>0</v>
      </c>
      <c r="DJ48">
        <f>HLOOKUP('Turbine DWP'!$B$11,'Turbine DWP calcs part 2'!$AD$9:$AG$59,'Turbine DWP calcs part 2'!$AH48,FALSE)*'Turbine DWP'!CM50</f>
        <v>0</v>
      </c>
      <c r="DK48">
        <f>HLOOKUP('Turbine DWP'!$B$11,'Turbine DWP calcs part 2'!$AD$9:$AG$59,'Turbine DWP calcs part 2'!$AH48,FALSE)*'Turbine DWP'!CN50</f>
        <v>0</v>
      </c>
      <c r="DL48">
        <f>HLOOKUP('Turbine DWP'!$B$11,'Turbine DWP calcs part 2'!$AD$9:$AG$59,'Turbine DWP calcs part 2'!$AH48,FALSE)*'Turbine DWP'!CO50</f>
        <v>0</v>
      </c>
      <c r="DM48">
        <f>HLOOKUP('Turbine DWP'!$B$11,'Turbine DWP calcs part 2'!$AD$9:$AG$59,'Turbine DWP calcs part 2'!$AH48,FALSE)*'Turbine DWP'!CP50</f>
        <v>0</v>
      </c>
      <c r="DN48">
        <f>HLOOKUP('Turbine DWP'!$B$11,'Turbine DWP calcs part 2'!$AD$9:$AG$59,'Turbine DWP calcs part 2'!$AH48,FALSE)*'Turbine DWP'!CQ50</f>
        <v>0</v>
      </c>
      <c r="DO48">
        <f>HLOOKUP('Turbine DWP'!$B$11,'Turbine DWP calcs part 2'!$AD$9:$AG$59,'Turbine DWP calcs part 2'!$AH48,FALSE)*'Turbine DWP'!CR50</f>
        <v>0</v>
      </c>
      <c r="DP48">
        <f>HLOOKUP('Turbine DWP'!$B$11,'Turbine DWP calcs part 2'!$AD$9:$AG$59,'Turbine DWP calcs part 2'!$AH48,FALSE)*'Turbine DWP'!CS50</f>
        <v>0</v>
      </c>
      <c r="DQ48">
        <f>HLOOKUP('Turbine DWP'!$B$11,'Turbine DWP calcs part 2'!$AD$9:$AG$59,'Turbine DWP calcs part 2'!$AH48,FALSE)*'Turbine DWP'!CT50</f>
        <v>0</v>
      </c>
      <c r="DR48">
        <f>HLOOKUP('Turbine DWP'!$B$11,'Turbine DWP calcs part 2'!$AD$9:$AG$59,'Turbine DWP calcs part 2'!$AH48,FALSE)*'Turbine DWP'!CU50</f>
        <v>0</v>
      </c>
      <c r="DS48">
        <f>HLOOKUP('Turbine DWP'!$B$11,'Turbine DWP calcs part 2'!$AD$9:$AG$59,'Turbine DWP calcs part 2'!$AH48,FALSE)*'Turbine DWP'!CV50</f>
        <v>0</v>
      </c>
      <c r="DT48">
        <f>HLOOKUP('Turbine DWP'!$B$11,'Turbine DWP calcs part 2'!$AD$9:$AG$59,'Turbine DWP calcs part 2'!$AH48,FALSE)*'Turbine DWP'!CW50</f>
        <v>0</v>
      </c>
      <c r="DU48">
        <f>HLOOKUP('Turbine DWP'!$B$11,'Turbine DWP calcs part 2'!$AD$9:$AG$59,'Turbine DWP calcs part 2'!$AH48,FALSE)*'Turbine DWP'!CX50</f>
        <v>0</v>
      </c>
      <c r="DV48">
        <f>HLOOKUP('Turbine DWP'!$B$11,'Turbine DWP calcs part 2'!$AD$9:$AG$59,'Turbine DWP calcs part 2'!$AH48,FALSE)*'Turbine DWP'!CY50</f>
        <v>0</v>
      </c>
      <c r="DW48">
        <f>HLOOKUP('Turbine DWP'!$B$11,'Turbine DWP calcs part 2'!$AD$9:$AG$59,'Turbine DWP calcs part 2'!$AH48,FALSE)*'Turbine DWP'!CZ50</f>
        <v>0</v>
      </c>
      <c r="DX48">
        <f>HLOOKUP('Turbine DWP'!$B$11,'Turbine DWP calcs part 2'!$AD$9:$AG$59,'Turbine DWP calcs part 2'!$AH48,FALSE)*'Turbine DWP'!DA50</f>
        <v>0</v>
      </c>
      <c r="DY48">
        <f>HLOOKUP('Turbine DWP'!$B$11,'Turbine DWP calcs part 2'!$AD$9:$AG$59,'Turbine DWP calcs part 2'!$AH48,FALSE)*'Turbine DWP'!DB50</f>
        <v>0</v>
      </c>
      <c r="DZ48">
        <f>HLOOKUP('Turbine DWP'!$B$11,'Turbine DWP calcs part 2'!$AD$9:$AG$59,'Turbine DWP calcs part 2'!$AH48,FALSE)*'Turbine DWP'!DC50</f>
        <v>0</v>
      </c>
      <c r="EA48">
        <f>HLOOKUP('Turbine DWP'!$B$11,'Turbine DWP calcs part 2'!$AD$9:$AG$59,'Turbine DWP calcs part 2'!$AH48,FALSE)*'Turbine DWP'!DD50</f>
        <v>0</v>
      </c>
      <c r="EB48">
        <f>HLOOKUP('Turbine DWP'!$B$11,'Turbine DWP calcs part 2'!$AD$9:$AG$59,'Turbine DWP calcs part 2'!$AH48,FALSE)*'Turbine DWP'!DE50</f>
        <v>0</v>
      </c>
      <c r="EC48">
        <f>HLOOKUP('Turbine DWP'!$B$11,'Turbine DWP calcs part 2'!$AD$9:$AG$59,'Turbine DWP calcs part 2'!$AH48,FALSE)*'Turbine DWP'!DF50</f>
        <v>0</v>
      </c>
      <c r="ED48">
        <f>HLOOKUP('Turbine DWP'!$B$11,'Turbine DWP calcs part 2'!$AD$9:$AG$59,'Turbine DWP calcs part 2'!$AH48,FALSE)*'Turbine DWP'!DG50</f>
        <v>0</v>
      </c>
    </row>
    <row r="49" spans="1:139" x14ac:dyDescent="0.25">
      <c r="A49" s="2" t="s">
        <v>71</v>
      </c>
      <c r="B49" s="2">
        <f t="shared" si="17"/>
        <v>197.5</v>
      </c>
      <c r="C49">
        <f>'Turbine DWP'!E51</f>
        <v>0</v>
      </c>
      <c r="D49">
        <f>'Turbine DWP'!G51</f>
        <v>0</v>
      </c>
      <c r="E49">
        <f>'Turbine DWP'!H51</f>
        <v>0</v>
      </c>
      <c r="F49">
        <f>'Turbine DWP'!I51</f>
        <v>0</v>
      </c>
      <c r="G49">
        <f>'Turbine DWP'!J51</f>
        <v>0</v>
      </c>
      <c r="H49">
        <f t="shared" si="0"/>
        <v>0</v>
      </c>
      <c r="I49" s="3">
        <v>4.8036690000000001E-4</v>
      </c>
      <c r="J49">
        <f>'Turbine DWP calcs part 1'!O45</f>
        <v>0</v>
      </c>
      <c r="K49">
        <f>'Turbine DWP calcs part 1'!P45</f>
        <v>0</v>
      </c>
      <c r="L49">
        <f>'Turbine DWP calcs part 1'!Q45</f>
        <v>0</v>
      </c>
      <c r="M49">
        <f>'Turbine DWP calcs part 1'!R45</f>
        <v>4.8036694813202718E-4</v>
      </c>
      <c r="N49">
        <f t="shared" si="11"/>
        <v>0</v>
      </c>
      <c r="O49">
        <f t="shared" si="18"/>
        <v>0</v>
      </c>
      <c r="P49">
        <f t="shared" si="19"/>
        <v>0</v>
      </c>
      <c r="Q49">
        <f t="shared" si="20"/>
        <v>0</v>
      </c>
      <c r="R49">
        <f t="shared" si="24"/>
        <v>0</v>
      </c>
      <c r="S49">
        <f t="shared" si="25"/>
        <v>0</v>
      </c>
      <c r="T49">
        <f t="shared" si="26"/>
        <v>0</v>
      </c>
      <c r="U49">
        <f t="shared" si="27"/>
        <v>0</v>
      </c>
      <c r="V49">
        <f t="shared" si="28"/>
        <v>0</v>
      </c>
      <c r="W49">
        <f t="shared" si="29"/>
        <v>0</v>
      </c>
      <c r="X49">
        <f t="shared" si="30"/>
        <v>0</v>
      </c>
      <c r="Y49">
        <f t="shared" si="31"/>
        <v>0</v>
      </c>
      <c r="Z49">
        <f t="shared" si="12"/>
        <v>0</v>
      </c>
      <c r="AA49">
        <f t="shared" si="21"/>
        <v>0</v>
      </c>
      <c r="AB49">
        <f t="shared" si="22"/>
        <v>0</v>
      </c>
      <c r="AC49">
        <f t="shared" si="23"/>
        <v>0</v>
      </c>
      <c r="AD49">
        <f t="shared" si="13"/>
        <v>0</v>
      </c>
      <c r="AE49">
        <f t="shared" si="14"/>
        <v>0</v>
      </c>
      <c r="AF49">
        <f t="shared" si="15"/>
        <v>0</v>
      </c>
      <c r="AG49">
        <f t="shared" si="16"/>
        <v>0</v>
      </c>
      <c r="AH49">
        <v>41</v>
      </c>
      <c r="AI49">
        <f>HLOOKUP('Turbine DWP'!$B$11,'Turbine DWP calcs part 2'!$AD$9:$AG$59,'Turbine DWP calcs part 2'!$AH49,FALSE)*'Turbine DWP'!L51</f>
        <v>0</v>
      </c>
      <c r="AJ49">
        <f>HLOOKUP('Turbine DWP'!$B$11,'Turbine DWP calcs part 2'!$AD$9:$AG$59,'Turbine DWP calcs part 2'!$AH49,FALSE)*'Turbine DWP'!M51</f>
        <v>0</v>
      </c>
      <c r="AK49">
        <f>HLOOKUP('Turbine DWP'!$B$11,'Turbine DWP calcs part 2'!$AD$9:$AG$59,'Turbine DWP calcs part 2'!$AH49,FALSE)*'Turbine DWP'!N51</f>
        <v>0</v>
      </c>
      <c r="AL49">
        <f>HLOOKUP('Turbine DWP'!$B$11,'Turbine DWP calcs part 2'!$AD$9:$AG$59,'Turbine DWP calcs part 2'!$AH49,FALSE)*'Turbine DWP'!O51</f>
        <v>0</v>
      </c>
      <c r="AM49">
        <f>HLOOKUP('Turbine DWP'!$B$11,'Turbine DWP calcs part 2'!$AD$9:$AG$59,'Turbine DWP calcs part 2'!$AH49,FALSE)*'Turbine DWP'!P51</f>
        <v>0</v>
      </c>
      <c r="AN49">
        <f>HLOOKUP('Turbine DWP'!$B$11,'Turbine DWP calcs part 2'!$AD$9:$AG$59,'Turbine DWP calcs part 2'!$AH49,FALSE)*'Turbine DWP'!Q51</f>
        <v>0</v>
      </c>
      <c r="AO49">
        <f>HLOOKUP('Turbine DWP'!$B$11,'Turbine DWP calcs part 2'!$AD$9:$AG$59,'Turbine DWP calcs part 2'!$AH49,FALSE)*'Turbine DWP'!R51</f>
        <v>0</v>
      </c>
      <c r="AP49">
        <f>HLOOKUP('Turbine DWP'!$B$11,'Turbine DWP calcs part 2'!$AD$9:$AG$59,'Turbine DWP calcs part 2'!$AH49,FALSE)*'Turbine DWP'!S51</f>
        <v>0</v>
      </c>
      <c r="AQ49">
        <f>HLOOKUP('Turbine DWP'!$B$11,'Turbine DWP calcs part 2'!$AD$9:$AG$59,'Turbine DWP calcs part 2'!$AH49,FALSE)*'Turbine DWP'!T51</f>
        <v>0</v>
      </c>
      <c r="AR49">
        <f>HLOOKUP('Turbine DWP'!$B$11,'Turbine DWP calcs part 2'!$AD$9:$AG$59,'Turbine DWP calcs part 2'!$AH49,FALSE)*'Turbine DWP'!U51</f>
        <v>0</v>
      </c>
      <c r="AS49">
        <f>HLOOKUP('Turbine DWP'!$B$11,'Turbine DWP calcs part 2'!$AD$9:$AG$59,'Turbine DWP calcs part 2'!$AH49,FALSE)*'Turbine DWP'!V51</f>
        <v>0</v>
      </c>
      <c r="AT49">
        <f>HLOOKUP('Turbine DWP'!$B$11,'Turbine DWP calcs part 2'!$AD$9:$AG$59,'Turbine DWP calcs part 2'!$AH49,FALSE)*'Turbine DWP'!W51</f>
        <v>0</v>
      </c>
      <c r="AU49">
        <f>HLOOKUP('Turbine DWP'!$B$11,'Turbine DWP calcs part 2'!$AD$9:$AG$59,'Turbine DWP calcs part 2'!$AH49,FALSE)*'Turbine DWP'!X51</f>
        <v>0</v>
      </c>
      <c r="AV49">
        <f>HLOOKUP('Turbine DWP'!$B$11,'Turbine DWP calcs part 2'!$AD$9:$AG$59,'Turbine DWP calcs part 2'!$AH49,FALSE)*'Turbine DWP'!Y51</f>
        <v>0</v>
      </c>
      <c r="AW49">
        <f>HLOOKUP('Turbine DWP'!$B$11,'Turbine DWP calcs part 2'!$AD$9:$AG$59,'Turbine DWP calcs part 2'!$AH49,FALSE)*'Turbine DWP'!Z51</f>
        <v>0</v>
      </c>
      <c r="AX49">
        <f>HLOOKUP('Turbine DWP'!$B$11,'Turbine DWP calcs part 2'!$AD$9:$AG$59,'Turbine DWP calcs part 2'!$AH49,FALSE)*'Turbine DWP'!AA51</f>
        <v>0</v>
      </c>
      <c r="AY49">
        <f>HLOOKUP('Turbine DWP'!$B$11,'Turbine DWP calcs part 2'!$AD$9:$AG$59,'Turbine DWP calcs part 2'!$AH49,FALSE)*'Turbine DWP'!AB51</f>
        <v>0</v>
      </c>
      <c r="AZ49">
        <f>HLOOKUP('Turbine DWP'!$B$11,'Turbine DWP calcs part 2'!$AD$9:$AG$59,'Turbine DWP calcs part 2'!$AH49,FALSE)*'Turbine DWP'!AC51</f>
        <v>0</v>
      </c>
      <c r="BA49">
        <f>HLOOKUP('Turbine DWP'!$B$11,'Turbine DWP calcs part 2'!$AD$9:$AG$59,'Turbine DWP calcs part 2'!$AH49,FALSE)*'Turbine DWP'!AD51</f>
        <v>0</v>
      </c>
      <c r="BB49">
        <f>HLOOKUP('Turbine DWP'!$B$11,'Turbine DWP calcs part 2'!$AD$9:$AG$59,'Turbine DWP calcs part 2'!$AH49,FALSE)*'Turbine DWP'!AE51</f>
        <v>0</v>
      </c>
      <c r="BC49">
        <f>HLOOKUP('Turbine DWP'!$B$11,'Turbine DWP calcs part 2'!$AD$9:$AG$59,'Turbine DWP calcs part 2'!$AH49,FALSE)*'Turbine DWP'!AF51</f>
        <v>0</v>
      </c>
      <c r="BD49">
        <f>HLOOKUP('Turbine DWP'!$B$11,'Turbine DWP calcs part 2'!$AD$9:$AG$59,'Turbine DWP calcs part 2'!$AH49,FALSE)*'Turbine DWP'!AG51</f>
        <v>0</v>
      </c>
      <c r="BE49">
        <f>HLOOKUP('Turbine DWP'!$B$11,'Turbine DWP calcs part 2'!$AD$9:$AG$59,'Turbine DWP calcs part 2'!$AH49,FALSE)*'Turbine DWP'!AH51</f>
        <v>0</v>
      </c>
      <c r="BF49">
        <f>HLOOKUP('Turbine DWP'!$B$11,'Turbine DWP calcs part 2'!$AD$9:$AG$59,'Turbine DWP calcs part 2'!$AH49,FALSE)*'Turbine DWP'!AI51</f>
        <v>0</v>
      </c>
      <c r="BG49">
        <f>HLOOKUP('Turbine DWP'!$B$11,'Turbine DWP calcs part 2'!$AD$9:$AG$59,'Turbine DWP calcs part 2'!$AH49,FALSE)*'Turbine DWP'!AJ51</f>
        <v>0</v>
      </c>
      <c r="BH49">
        <f>HLOOKUP('Turbine DWP'!$B$11,'Turbine DWP calcs part 2'!$AD$9:$AG$59,'Turbine DWP calcs part 2'!$AH49,FALSE)*'Turbine DWP'!AK51</f>
        <v>0</v>
      </c>
      <c r="BI49">
        <f>HLOOKUP('Turbine DWP'!$B$11,'Turbine DWP calcs part 2'!$AD$9:$AG$59,'Turbine DWP calcs part 2'!$AH49,FALSE)*'Turbine DWP'!AL51</f>
        <v>0</v>
      </c>
      <c r="BJ49">
        <f>HLOOKUP('Turbine DWP'!$B$11,'Turbine DWP calcs part 2'!$AD$9:$AG$59,'Turbine DWP calcs part 2'!$AH49,FALSE)*'Turbine DWP'!AM51</f>
        <v>0</v>
      </c>
      <c r="BK49">
        <f>HLOOKUP('Turbine DWP'!$B$11,'Turbine DWP calcs part 2'!$AD$9:$AG$59,'Turbine DWP calcs part 2'!$AH49,FALSE)*'Turbine DWP'!AN51</f>
        <v>0</v>
      </c>
      <c r="BL49">
        <f>HLOOKUP('Turbine DWP'!$B$11,'Turbine DWP calcs part 2'!$AD$9:$AG$59,'Turbine DWP calcs part 2'!$AH49,FALSE)*'Turbine DWP'!AO51</f>
        <v>0</v>
      </c>
      <c r="BM49">
        <f>HLOOKUP('Turbine DWP'!$B$11,'Turbine DWP calcs part 2'!$AD$9:$AG$59,'Turbine DWP calcs part 2'!$AH49,FALSE)*'Turbine DWP'!AP51</f>
        <v>0</v>
      </c>
      <c r="BN49">
        <f>HLOOKUP('Turbine DWP'!$B$11,'Turbine DWP calcs part 2'!$AD$9:$AG$59,'Turbine DWP calcs part 2'!$AH49,FALSE)*'Turbine DWP'!AQ51</f>
        <v>0</v>
      </c>
      <c r="BO49">
        <f>HLOOKUP('Turbine DWP'!$B$11,'Turbine DWP calcs part 2'!$AD$9:$AG$59,'Turbine DWP calcs part 2'!$AH49,FALSE)*'Turbine DWP'!AR51</f>
        <v>0</v>
      </c>
      <c r="BP49">
        <f>HLOOKUP('Turbine DWP'!$B$11,'Turbine DWP calcs part 2'!$AD$9:$AG$59,'Turbine DWP calcs part 2'!$AH49,FALSE)*'Turbine DWP'!AS51</f>
        <v>0</v>
      </c>
      <c r="BQ49">
        <f>HLOOKUP('Turbine DWP'!$B$11,'Turbine DWP calcs part 2'!$AD$9:$AG$59,'Turbine DWP calcs part 2'!$AH49,FALSE)*'Turbine DWP'!AT51</f>
        <v>0</v>
      </c>
      <c r="BR49">
        <f>HLOOKUP('Turbine DWP'!$B$11,'Turbine DWP calcs part 2'!$AD$9:$AG$59,'Turbine DWP calcs part 2'!$AH49,FALSE)*'Turbine DWP'!AU51</f>
        <v>0</v>
      </c>
      <c r="BS49">
        <f>HLOOKUP('Turbine DWP'!$B$11,'Turbine DWP calcs part 2'!$AD$9:$AG$59,'Turbine DWP calcs part 2'!$AH49,FALSE)*'Turbine DWP'!AV51</f>
        <v>0</v>
      </c>
      <c r="BT49">
        <f>HLOOKUP('Turbine DWP'!$B$11,'Turbine DWP calcs part 2'!$AD$9:$AG$59,'Turbine DWP calcs part 2'!$AH49,FALSE)*'Turbine DWP'!AW51</f>
        <v>0</v>
      </c>
      <c r="BU49">
        <f>HLOOKUP('Turbine DWP'!$B$11,'Turbine DWP calcs part 2'!$AD$9:$AG$59,'Turbine DWP calcs part 2'!$AH49,FALSE)*'Turbine DWP'!AX51</f>
        <v>0</v>
      </c>
      <c r="BV49">
        <f>HLOOKUP('Turbine DWP'!$B$11,'Turbine DWP calcs part 2'!$AD$9:$AG$59,'Turbine DWP calcs part 2'!$AH49,FALSE)*'Turbine DWP'!AY51</f>
        <v>0</v>
      </c>
      <c r="BW49">
        <f>HLOOKUP('Turbine DWP'!$B$11,'Turbine DWP calcs part 2'!$AD$9:$AG$59,'Turbine DWP calcs part 2'!$AH49,FALSE)*'Turbine DWP'!AZ51</f>
        <v>0</v>
      </c>
      <c r="BX49">
        <f>HLOOKUP('Turbine DWP'!$B$11,'Turbine DWP calcs part 2'!$AD$9:$AG$59,'Turbine DWP calcs part 2'!$AH49,FALSE)*'Turbine DWP'!BA51</f>
        <v>0</v>
      </c>
      <c r="BY49">
        <f>HLOOKUP('Turbine DWP'!$B$11,'Turbine DWP calcs part 2'!$AD$9:$AG$59,'Turbine DWP calcs part 2'!$AH49,FALSE)*'Turbine DWP'!BB51</f>
        <v>0</v>
      </c>
      <c r="BZ49">
        <f>HLOOKUP('Turbine DWP'!$B$11,'Turbine DWP calcs part 2'!$AD$9:$AG$59,'Turbine DWP calcs part 2'!$AH49,FALSE)*'Turbine DWP'!BC51</f>
        <v>0</v>
      </c>
      <c r="CA49">
        <f>HLOOKUP('Turbine DWP'!$B$11,'Turbine DWP calcs part 2'!$AD$9:$AG$59,'Turbine DWP calcs part 2'!$AH49,FALSE)*'Turbine DWP'!BD51</f>
        <v>0</v>
      </c>
      <c r="CB49">
        <f>HLOOKUP('Turbine DWP'!$B$11,'Turbine DWP calcs part 2'!$AD$9:$AG$59,'Turbine DWP calcs part 2'!$AH49,FALSE)*'Turbine DWP'!BE51</f>
        <v>0</v>
      </c>
      <c r="CC49">
        <f>HLOOKUP('Turbine DWP'!$B$11,'Turbine DWP calcs part 2'!$AD$9:$AG$59,'Turbine DWP calcs part 2'!$AH49,FALSE)*'Turbine DWP'!BF51</f>
        <v>0</v>
      </c>
      <c r="CD49">
        <f>HLOOKUP('Turbine DWP'!$B$11,'Turbine DWP calcs part 2'!$AD$9:$AG$59,'Turbine DWP calcs part 2'!$AH49,FALSE)*'Turbine DWP'!BG51</f>
        <v>0</v>
      </c>
      <c r="CE49">
        <f>HLOOKUP('Turbine DWP'!$B$11,'Turbine DWP calcs part 2'!$AD$9:$AG$59,'Turbine DWP calcs part 2'!$AH49,FALSE)*'Turbine DWP'!BH51</f>
        <v>0</v>
      </c>
      <c r="CF49">
        <f>HLOOKUP('Turbine DWP'!$B$11,'Turbine DWP calcs part 2'!$AD$9:$AG$59,'Turbine DWP calcs part 2'!$AH49,FALSE)*'Turbine DWP'!BI51</f>
        <v>0</v>
      </c>
      <c r="CG49">
        <f>HLOOKUP('Turbine DWP'!$B$11,'Turbine DWP calcs part 2'!$AD$9:$AG$59,'Turbine DWP calcs part 2'!$AH49,FALSE)*'Turbine DWP'!BJ51</f>
        <v>0</v>
      </c>
      <c r="CH49">
        <f>HLOOKUP('Turbine DWP'!$B$11,'Turbine DWP calcs part 2'!$AD$9:$AG$59,'Turbine DWP calcs part 2'!$AH49,FALSE)*'Turbine DWP'!BK51</f>
        <v>0</v>
      </c>
      <c r="CI49">
        <f>HLOOKUP('Turbine DWP'!$B$11,'Turbine DWP calcs part 2'!$AD$9:$AG$59,'Turbine DWP calcs part 2'!$AH49,FALSE)*'Turbine DWP'!BL51</f>
        <v>0</v>
      </c>
      <c r="CJ49">
        <f>HLOOKUP('Turbine DWP'!$B$11,'Turbine DWP calcs part 2'!$AD$9:$AG$59,'Turbine DWP calcs part 2'!$AH49,FALSE)*'Turbine DWP'!BM51</f>
        <v>0</v>
      </c>
      <c r="CK49">
        <f>HLOOKUP('Turbine DWP'!$B$11,'Turbine DWP calcs part 2'!$AD$9:$AG$59,'Turbine DWP calcs part 2'!$AH49,FALSE)*'Turbine DWP'!BN51</f>
        <v>0</v>
      </c>
      <c r="CL49">
        <f>HLOOKUP('Turbine DWP'!$B$11,'Turbine DWP calcs part 2'!$AD$9:$AG$59,'Turbine DWP calcs part 2'!$AH49,FALSE)*'Turbine DWP'!BO51</f>
        <v>0</v>
      </c>
      <c r="CM49">
        <f>HLOOKUP('Turbine DWP'!$B$11,'Turbine DWP calcs part 2'!$AD$9:$AG$59,'Turbine DWP calcs part 2'!$AH49,FALSE)*'Turbine DWP'!BP51</f>
        <v>0</v>
      </c>
      <c r="CN49">
        <f>HLOOKUP('Turbine DWP'!$B$11,'Turbine DWP calcs part 2'!$AD$9:$AG$59,'Turbine DWP calcs part 2'!$AH49,FALSE)*'Turbine DWP'!BQ51</f>
        <v>0</v>
      </c>
      <c r="CO49">
        <f>HLOOKUP('Turbine DWP'!$B$11,'Turbine DWP calcs part 2'!$AD$9:$AG$59,'Turbine DWP calcs part 2'!$AH49,FALSE)*'Turbine DWP'!BR51</f>
        <v>0</v>
      </c>
      <c r="CP49">
        <f>HLOOKUP('Turbine DWP'!$B$11,'Turbine DWP calcs part 2'!$AD$9:$AG$59,'Turbine DWP calcs part 2'!$AH49,FALSE)*'Turbine DWP'!BS51</f>
        <v>0</v>
      </c>
      <c r="CQ49">
        <f>HLOOKUP('Turbine DWP'!$B$11,'Turbine DWP calcs part 2'!$AD$9:$AG$59,'Turbine DWP calcs part 2'!$AH49,FALSE)*'Turbine DWP'!BT51</f>
        <v>0</v>
      </c>
      <c r="CR49">
        <f>HLOOKUP('Turbine DWP'!$B$11,'Turbine DWP calcs part 2'!$AD$9:$AG$59,'Turbine DWP calcs part 2'!$AH49,FALSE)*'Turbine DWP'!BU51</f>
        <v>0</v>
      </c>
      <c r="CS49">
        <f>HLOOKUP('Turbine DWP'!$B$11,'Turbine DWP calcs part 2'!$AD$9:$AG$59,'Turbine DWP calcs part 2'!$AH49,FALSE)*'Turbine DWP'!BV51</f>
        <v>0</v>
      </c>
      <c r="CT49">
        <f>HLOOKUP('Turbine DWP'!$B$11,'Turbine DWP calcs part 2'!$AD$9:$AG$59,'Turbine DWP calcs part 2'!$AH49,FALSE)*'Turbine DWP'!BW51</f>
        <v>0</v>
      </c>
      <c r="CU49">
        <f>HLOOKUP('Turbine DWP'!$B$11,'Turbine DWP calcs part 2'!$AD$9:$AG$59,'Turbine DWP calcs part 2'!$AH49,FALSE)*'Turbine DWP'!BX51</f>
        <v>0</v>
      </c>
      <c r="CV49">
        <f>HLOOKUP('Turbine DWP'!$B$11,'Turbine DWP calcs part 2'!$AD$9:$AG$59,'Turbine DWP calcs part 2'!$AH49,FALSE)*'Turbine DWP'!BY51</f>
        <v>0</v>
      </c>
      <c r="CW49">
        <f>HLOOKUP('Turbine DWP'!$B$11,'Turbine DWP calcs part 2'!$AD$9:$AG$59,'Turbine DWP calcs part 2'!$AH49,FALSE)*'Turbine DWP'!BZ51</f>
        <v>0</v>
      </c>
      <c r="CX49">
        <f>HLOOKUP('Turbine DWP'!$B$11,'Turbine DWP calcs part 2'!$AD$9:$AG$59,'Turbine DWP calcs part 2'!$AH49,FALSE)*'Turbine DWP'!CA51</f>
        <v>0</v>
      </c>
      <c r="CY49">
        <f>HLOOKUP('Turbine DWP'!$B$11,'Turbine DWP calcs part 2'!$AD$9:$AG$59,'Turbine DWP calcs part 2'!$AH49,FALSE)*'Turbine DWP'!CB51</f>
        <v>0</v>
      </c>
      <c r="CZ49">
        <f>HLOOKUP('Turbine DWP'!$B$11,'Turbine DWP calcs part 2'!$AD$9:$AG$59,'Turbine DWP calcs part 2'!$AH49,FALSE)*'Turbine DWP'!CC51</f>
        <v>0</v>
      </c>
      <c r="DA49">
        <f>HLOOKUP('Turbine DWP'!$B$11,'Turbine DWP calcs part 2'!$AD$9:$AG$59,'Turbine DWP calcs part 2'!$AH49,FALSE)*'Turbine DWP'!CD51</f>
        <v>0</v>
      </c>
      <c r="DB49">
        <f>HLOOKUP('Turbine DWP'!$B$11,'Turbine DWP calcs part 2'!$AD$9:$AG$59,'Turbine DWP calcs part 2'!$AH49,FALSE)*'Turbine DWP'!CE51</f>
        <v>0</v>
      </c>
      <c r="DC49">
        <f>HLOOKUP('Turbine DWP'!$B$11,'Turbine DWP calcs part 2'!$AD$9:$AG$59,'Turbine DWP calcs part 2'!$AH49,FALSE)*'Turbine DWP'!CF51</f>
        <v>0</v>
      </c>
      <c r="DD49">
        <f>HLOOKUP('Turbine DWP'!$B$11,'Turbine DWP calcs part 2'!$AD$9:$AG$59,'Turbine DWP calcs part 2'!$AH49,FALSE)*'Turbine DWP'!CG51</f>
        <v>0</v>
      </c>
      <c r="DE49">
        <f>HLOOKUP('Turbine DWP'!$B$11,'Turbine DWP calcs part 2'!$AD$9:$AG$59,'Turbine DWP calcs part 2'!$AH49,FALSE)*'Turbine DWP'!CH51</f>
        <v>0</v>
      </c>
      <c r="DF49">
        <f>HLOOKUP('Turbine DWP'!$B$11,'Turbine DWP calcs part 2'!$AD$9:$AG$59,'Turbine DWP calcs part 2'!$AH49,FALSE)*'Turbine DWP'!CI51</f>
        <v>0</v>
      </c>
      <c r="DG49">
        <f>HLOOKUP('Turbine DWP'!$B$11,'Turbine DWP calcs part 2'!$AD$9:$AG$59,'Turbine DWP calcs part 2'!$AH49,FALSE)*'Turbine DWP'!CJ51</f>
        <v>0</v>
      </c>
      <c r="DH49">
        <f>HLOOKUP('Turbine DWP'!$B$11,'Turbine DWP calcs part 2'!$AD$9:$AG$59,'Turbine DWP calcs part 2'!$AH49,FALSE)*'Turbine DWP'!CK51</f>
        <v>0</v>
      </c>
      <c r="DI49">
        <f>HLOOKUP('Turbine DWP'!$B$11,'Turbine DWP calcs part 2'!$AD$9:$AG$59,'Turbine DWP calcs part 2'!$AH49,FALSE)*'Turbine DWP'!CL51</f>
        <v>0</v>
      </c>
      <c r="DJ49">
        <f>HLOOKUP('Turbine DWP'!$B$11,'Turbine DWP calcs part 2'!$AD$9:$AG$59,'Turbine DWP calcs part 2'!$AH49,FALSE)*'Turbine DWP'!CM51</f>
        <v>0</v>
      </c>
      <c r="DK49">
        <f>HLOOKUP('Turbine DWP'!$B$11,'Turbine DWP calcs part 2'!$AD$9:$AG$59,'Turbine DWP calcs part 2'!$AH49,FALSE)*'Turbine DWP'!CN51</f>
        <v>0</v>
      </c>
      <c r="DL49">
        <f>HLOOKUP('Turbine DWP'!$B$11,'Turbine DWP calcs part 2'!$AD$9:$AG$59,'Turbine DWP calcs part 2'!$AH49,FALSE)*'Turbine DWP'!CO51</f>
        <v>0</v>
      </c>
      <c r="DM49">
        <f>HLOOKUP('Turbine DWP'!$B$11,'Turbine DWP calcs part 2'!$AD$9:$AG$59,'Turbine DWP calcs part 2'!$AH49,FALSE)*'Turbine DWP'!CP51</f>
        <v>0</v>
      </c>
      <c r="DN49">
        <f>HLOOKUP('Turbine DWP'!$B$11,'Turbine DWP calcs part 2'!$AD$9:$AG$59,'Turbine DWP calcs part 2'!$AH49,FALSE)*'Turbine DWP'!CQ51</f>
        <v>0</v>
      </c>
      <c r="DO49">
        <f>HLOOKUP('Turbine DWP'!$B$11,'Turbine DWP calcs part 2'!$AD$9:$AG$59,'Turbine DWP calcs part 2'!$AH49,FALSE)*'Turbine DWP'!CR51</f>
        <v>0</v>
      </c>
      <c r="DP49">
        <f>HLOOKUP('Turbine DWP'!$B$11,'Turbine DWP calcs part 2'!$AD$9:$AG$59,'Turbine DWP calcs part 2'!$AH49,FALSE)*'Turbine DWP'!CS51</f>
        <v>0</v>
      </c>
      <c r="DQ49">
        <f>HLOOKUP('Turbine DWP'!$B$11,'Turbine DWP calcs part 2'!$AD$9:$AG$59,'Turbine DWP calcs part 2'!$AH49,FALSE)*'Turbine DWP'!CT51</f>
        <v>0</v>
      </c>
      <c r="DR49">
        <f>HLOOKUP('Turbine DWP'!$B$11,'Turbine DWP calcs part 2'!$AD$9:$AG$59,'Turbine DWP calcs part 2'!$AH49,FALSE)*'Turbine DWP'!CU51</f>
        <v>0</v>
      </c>
      <c r="DS49">
        <f>HLOOKUP('Turbine DWP'!$B$11,'Turbine DWP calcs part 2'!$AD$9:$AG$59,'Turbine DWP calcs part 2'!$AH49,FALSE)*'Turbine DWP'!CV51</f>
        <v>0</v>
      </c>
      <c r="DT49">
        <f>HLOOKUP('Turbine DWP'!$B$11,'Turbine DWP calcs part 2'!$AD$9:$AG$59,'Turbine DWP calcs part 2'!$AH49,FALSE)*'Turbine DWP'!CW51</f>
        <v>0</v>
      </c>
      <c r="DU49">
        <f>HLOOKUP('Turbine DWP'!$B$11,'Turbine DWP calcs part 2'!$AD$9:$AG$59,'Turbine DWP calcs part 2'!$AH49,FALSE)*'Turbine DWP'!CX51</f>
        <v>0</v>
      </c>
      <c r="DV49">
        <f>HLOOKUP('Turbine DWP'!$B$11,'Turbine DWP calcs part 2'!$AD$9:$AG$59,'Turbine DWP calcs part 2'!$AH49,FALSE)*'Turbine DWP'!CY51</f>
        <v>0</v>
      </c>
      <c r="DW49">
        <f>HLOOKUP('Turbine DWP'!$B$11,'Turbine DWP calcs part 2'!$AD$9:$AG$59,'Turbine DWP calcs part 2'!$AH49,FALSE)*'Turbine DWP'!CZ51</f>
        <v>0</v>
      </c>
      <c r="DX49">
        <f>HLOOKUP('Turbine DWP'!$B$11,'Turbine DWP calcs part 2'!$AD$9:$AG$59,'Turbine DWP calcs part 2'!$AH49,FALSE)*'Turbine DWP'!DA51</f>
        <v>0</v>
      </c>
      <c r="DY49">
        <f>HLOOKUP('Turbine DWP'!$B$11,'Turbine DWP calcs part 2'!$AD$9:$AG$59,'Turbine DWP calcs part 2'!$AH49,FALSE)*'Turbine DWP'!DB51</f>
        <v>0</v>
      </c>
      <c r="DZ49">
        <f>HLOOKUP('Turbine DWP'!$B$11,'Turbine DWP calcs part 2'!$AD$9:$AG$59,'Turbine DWP calcs part 2'!$AH49,FALSE)*'Turbine DWP'!DC51</f>
        <v>0</v>
      </c>
      <c r="EA49">
        <f>HLOOKUP('Turbine DWP'!$B$11,'Turbine DWP calcs part 2'!$AD$9:$AG$59,'Turbine DWP calcs part 2'!$AH49,FALSE)*'Turbine DWP'!DD51</f>
        <v>0</v>
      </c>
      <c r="EB49">
        <f>HLOOKUP('Turbine DWP'!$B$11,'Turbine DWP calcs part 2'!$AD$9:$AG$59,'Turbine DWP calcs part 2'!$AH49,FALSE)*'Turbine DWP'!DE51</f>
        <v>0</v>
      </c>
      <c r="EC49">
        <f>HLOOKUP('Turbine DWP'!$B$11,'Turbine DWP calcs part 2'!$AD$9:$AG$59,'Turbine DWP calcs part 2'!$AH49,FALSE)*'Turbine DWP'!DF51</f>
        <v>0</v>
      </c>
      <c r="ED49">
        <f>HLOOKUP('Turbine DWP'!$B$11,'Turbine DWP calcs part 2'!$AD$9:$AG$59,'Turbine DWP calcs part 2'!$AH49,FALSE)*'Turbine DWP'!DG51</f>
        <v>0</v>
      </c>
    </row>
    <row r="50" spans="1:139" x14ac:dyDescent="0.25">
      <c r="A50" s="2" t="s">
        <v>70</v>
      </c>
      <c r="B50" s="2">
        <f t="shared" si="17"/>
        <v>202.5</v>
      </c>
      <c r="C50">
        <f>'Turbine DWP'!E52</f>
        <v>0</v>
      </c>
      <c r="D50">
        <f>'Turbine DWP'!G52</f>
        <v>0</v>
      </c>
      <c r="E50">
        <f>'Turbine DWP'!H52</f>
        <v>0</v>
      </c>
      <c r="F50">
        <f>'Turbine DWP'!I52</f>
        <v>0</v>
      </c>
      <c r="G50">
        <f>'Turbine DWP'!J52</f>
        <v>0</v>
      </c>
      <c r="H50">
        <f t="shared" si="0"/>
        <v>0</v>
      </c>
      <c r="I50" s="3">
        <v>4.293907E-4</v>
      </c>
      <c r="J50">
        <f>'Turbine DWP calcs part 1'!O46</f>
        <v>0</v>
      </c>
      <c r="K50">
        <f>'Turbine DWP calcs part 1'!P46</f>
        <v>0</v>
      </c>
      <c r="L50">
        <f>'Turbine DWP calcs part 1'!Q46</f>
        <v>0</v>
      </c>
      <c r="M50">
        <f>'Turbine DWP calcs part 1'!R46</f>
        <v>4.2939069156600063E-4</v>
      </c>
      <c r="N50">
        <f t="shared" si="11"/>
        <v>0</v>
      </c>
      <c r="O50">
        <f t="shared" si="18"/>
        <v>0</v>
      </c>
      <c r="P50">
        <f t="shared" si="19"/>
        <v>0</v>
      </c>
      <c r="Q50">
        <f t="shared" si="20"/>
        <v>0</v>
      </c>
      <c r="R50">
        <f t="shared" si="24"/>
        <v>0</v>
      </c>
      <c r="S50">
        <f t="shared" si="25"/>
        <v>0</v>
      </c>
      <c r="T50">
        <f t="shared" si="26"/>
        <v>0</v>
      </c>
      <c r="U50">
        <f t="shared" si="27"/>
        <v>0</v>
      </c>
      <c r="V50">
        <f t="shared" si="28"/>
        <v>0</v>
      </c>
      <c r="W50">
        <f t="shared" si="29"/>
        <v>0</v>
      </c>
      <c r="X50">
        <f t="shared" si="30"/>
        <v>0</v>
      </c>
      <c r="Y50">
        <f t="shared" si="31"/>
        <v>0</v>
      </c>
      <c r="Z50">
        <f t="shared" si="12"/>
        <v>0</v>
      </c>
      <c r="AA50">
        <f t="shared" si="21"/>
        <v>0</v>
      </c>
      <c r="AB50">
        <f t="shared" si="22"/>
        <v>0</v>
      </c>
      <c r="AC50">
        <f t="shared" si="23"/>
        <v>0</v>
      </c>
      <c r="AD50">
        <f t="shared" si="13"/>
        <v>0</v>
      </c>
      <c r="AE50">
        <f t="shared" si="14"/>
        <v>0</v>
      </c>
      <c r="AF50">
        <f t="shared" si="15"/>
        <v>0</v>
      </c>
      <c r="AG50">
        <f t="shared" si="16"/>
        <v>0</v>
      </c>
      <c r="AH50">
        <v>42</v>
      </c>
      <c r="AI50">
        <f>HLOOKUP('Turbine DWP'!$B$11,'Turbine DWP calcs part 2'!$AD$9:$AG$59,'Turbine DWP calcs part 2'!$AH50,FALSE)*'Turbine DWP'!L52</f>
        <v>0</v>
      </c>
      <c r="AJ50">
        <f>HLOOKUP('Turbine DWP'!$B$11,'Turbine DWP calcs part 2'!$AD$9:$AG$59,'Turbine DWP calcs part 2'!$AH50,FALSE)*'Turbine DWP'!M52</f>
        <v>0</v>
      </c>
      <c r="AK50">
        <f>HLOOKUP('Turbine DWP'!$B$11,'Turbine DWP calcs part 2'!$AD$9:$AG$59,'Turbine DWP calcs part 2'!$AH50,FALSE)*'Turbine DWP'!N52</f>
        <v>0</v>
      </c>
      <c r="AL50">
        <f>HLOOKUP('Turbine DWP'!$B$11,'Turbine DWP calcs part 2'!$AD$9:$AG$59,'Turbine DWP calcs part 2'!$AH50,FALSE)*'Turbine DWP'!O52</f>
        <v>0</v>
      </c>
      <c r="AM50">
        <f>HLOOKUP('Turbine DWP'!$B$11,'Turbine DWP calcs part 2'!$AD$9:$AG$59,'Turbine DWP calcs part 2'!$AH50,FALSE)*'Turbine DWP'!P52</f>
        <v>0</v>
      </c>
      <c r="AN50">
        <f>HLOOKUP('Turbine DWP'!$B$11,'Turbine DWP calcs part 2'!$AD$9:$AG$59,'Turbine DWP calcs part 2'!$AH50,FALSE)*'Turbine DWP'!Q52</f>
        <v>0</v>
      </c>
      <c r="AO50">
        <f>HLOOKUP('Turbine DWP'!$B$11,'Turbine DWP calcs part 2'!$AD$9:$AG$59,'Turbine DWP calcs part 2'!$AH50,FALSE)*'Turbine DWP'!R52</f>
        <v>0</v>
      </c>
      <c r="AP50">
        <f>HLOOKUP('Turbine DWP'!$B$11,'Turbine DWP calcs part 2'!$AD$9:$AG$59,'Turbine DWP calcs part 2'!$AH50,FALSE)*'Turbine DWP'!S52</f>
        <v>0</v>
      </c>
      <c r="AQ50">
        <f>HLOOKUP('Turbine DWP'!$B$11,'Turbine DWP calcs part 2'!$AD$9:$AG$59,'Turbine DWP calcs part 2'!$AH50,FALSE)*'Turbine DWP'!T52</f>
        <v>0</v>
      </c>
      <c r="AR50">
        <f>HLOOKUP('Turbine DWP'!$B$11,'Turbine DWP calcs part 2'!$AD$9:$AG$59,'Turbine DWP calcs part 2'!$AH50,FALSE)*'Turbine DWP'!U52</f>
        <v>0</v>
      </c>
      <c r="AS50">
        <f>HLOOKUP('Turbine DWP'!$B$11,'Turbine DWP calcs part 2'!$AD$9:$AG$59,'Turbine DWP calcs part 2'!$AH50,FALSE)*'Turbine DWP'!V52</f>
        <v>0</v>
      </c>
      <c r="AT50">
        <f>HLOOKUP('Turbine DWP'!$B$11,'Turbine DWP calcs part 2'!$AD$9:$AG$59,'Turbine DWP calcs part 2'!$AH50,FALSE)*'Turbine DWP'!W52</f>
        <v>0</v>
      </c>
      <c r="AU50">
        <f>HLOOKUP('Turbine DWP'!$B$11,'Turbine DWP calcs part 2'!$AD$9:$AG$59,'Turbine DWP calcs part 2'!$AH50,FALSE)*'Turbine DWP'!X52</f>
        <v>0</v>
      </c>
      <c r="AV50">
        <f>HLOOKUP('Turbine DWP'!$B$11,'Turbine DWP calcs part 2'!$AD$9:$AG$59,'Turbine DWP calcs part 2'!$AH50,FALSE)*'Turbine DWP'!Y52</f>
        <v>0</v>
      </c>
      <c r="AW50">
        <f>HLOOKUP('Turbine DWP'!$B$11,'Turbine DWP calcs part 2'!$AD$9:$AG$59,'Turbine DWP calcs part 2'!$AH50,FALSE)*'Turbine DWP'!Z52</f>
        <v>0</v>
      </c>
      <c r="AX50">
        <f>HLOOKUP('Turbine DWP'!$B$11,'Turbine DWP calcs part 2'!$AD$9:$AG$59,'Turbine DWP calcs part 2'!$AH50,FALSE)*'Turbine DWP'!AA52</f>
        <v>0</v>
      </c>
      <c r="AY50">
        <f>HLOOKUP('Turbine DWP'!$B$11,'Turbine DWP calcs part 2'!$AD$9:$AG$59,'Turbine DWP calcs part 2'!$AH50,FALSE)*'Turbine DWP'!AB52</f>
        <v>0</v>
      </c>
      <c r="AZ50">
        <f>HLOOKUP('Turbine DWP'!$B$11,'Turbine DWP calcs part 2'!$AD$9:$AG$59,'Turbine DWP calcs part 2'!$AH50,FALSE)*'Turbine DWP'!AC52</f>
        <v>0</v>
      </c>
      <c r="BA50">
        <f>HLOOKUP('Turbine DWP'!$B$11,'Turbine DWP calcs part 2'!$AD$9:$AG$59,'Turbine DWP calcs part 2'!$AH50,FALSE)*'Turbine DWP'!AD52</f>
        <v>0</v>
      </c>
      <c r="BB50">
        <f>HLOOKUP('Turbine DWP'!$B$11,'Turbine DWP calcs part 2'!$AD$9:$AG$59,'Turbine DWP calcs part 2'!$AH50,FALSE)*'Turbine DWP'!AE52</f>
        <v>0</v>
      </c>
      <c r="BC50">
        <f>HLOOKUP('Turbine DWP'!$B$11,'Turbine DWP calcs part 2'!$AD$9:$AG$59,'Turbine DWP calcs part 2'!$AH50,FALSE)*'Turbine DWP'!AF52</f>
        <v>0</v>
      </c>
      <c r="BD50">
        <f>HLOOKUP('Turbine DWP'!$B$11,'Turbine DWP calcs part 2'!$AD$9:$AG$59,'Turbine DWP calcs part 2'!$AH50,FALSE)*'Turbine DWP'!AG52</f>
        <v>0</v>
      </c>
      <c r="BE50">
        <f>HLOOKUP('Turbine DWP'!$B$11,'Turbine DWP calcs part 2'!$AD$9:$AG$59,'Turbine DWP calcs part 2'!$AH50,FALSE)*'Turbine DWP'!AH52</f>
        <v>0</v>
      </c>
      <c r="BF50">
        <f>HLOOKUP('Turbine DWP'!$B$11,'Turbine DWP calcs part 2'!$AD$9:$AG$59,'Turbine DWP calcs part 2'!$AH50,FALSE)*'Turbine DWP'!AI52</f>
        <v>0</v>
      </c>
      <c r="BG50">
        <f>HLOOKUP('Turbine DWP'!$B$11,'Turbine DWP calcs part 2'!$AD$9:$AG$59,'Turbine DWP calcs part 2'!$AH50,FALSE)*'Turbine DWP'!AJ52</f>
        <v>0</v>
      </c>
      <c r="BH50">
        <f>HLOOKUP('Turbine DWP'!$B$11,'Turbine DWP calcs part 2'!$AD$9:$AG$59,'Turbine DWP calcs part 2'!$AH50,FALSE)*'Turbine DWP'!AK52</f>
        <v>0</v>
      </c>
      <c r="BI50">
        <f>HLOOKUP('Turbine DWP'!$B$11,'Turbine DWP calcs part 2'!$AD$9:$AG$59,'Turbine DWP calcs part 2'!$AH50,FALSE)*'Turbine DWP'!AL52</f>
        <v>0</v>
      </c>
      <c r="BJ50">
        <f>HLOOKUP('Turbine DWP'!$B$11,'Turbine DWP calcs part 2'!$AD$9:$AG$59,'Turbine DWP calcs part 2'!$AH50,FALSE)*'Turbine DWP'!AM52</f>
        <v>0</v>
      </c>
      <c r="BK50">
        <f>HLOOKUP('Turbine DWP'!$B$11,'Turbine DWP calcs part 2'!$AD$9:$AG$59,'Turbine DWP calcs part 2'!$AH50,FALSE)*'Turbine DWP'!AN52</f>
        <v>0</v>
      </c>
      <c r="BL50">
        <f>HLOOKUP('Turbine DWP'!$B$11,'Turbine DWP calcs part 2'!$AD$9:$AG$59,'Turbine DWP calcs part 2'!$AH50,FALSE)*'Turbine DWP'!AO52</f>
        <v>0</v>
      </c>
      <c r="BM50">
        <f>HLOOKUP('Turbine DWP'!$B$11,'Turbine DWP calcs part 2'!$AD$9:$AG$59,'Turbine DWP calcs part 2'!$AH50,FALSE)*'Turbine DWP'!AP52</f>
        <v>0</v>
      </c>
      <c r="BN50">
        <f>HLOOKUP('Turbine DWP'!$B$11,'Turbine DWP calcs part 2'!$AD$9:$AG$59,'Turbine DWP calcs part 2'!$AH50,FALSE)*'Turbine DWP'!AQ52</f>
        <v>0</v>
      </c>
      <c r="BO50">
        <f>HLOOKUP('Turbine DWP'!$B$11,'Turbine DWP calcs part 2'!$AD$9:$AG$59,'Turbine DWP calcs part 2'!$AH50,FALSE)*'Turbine DWP'!AR52</f>
        <v>0</v>
      </c>
      <c r="BP50">
        <f>HLOOKUP('Turbine DWP'!$B$11,'Turbine DWP calcs part 2'!$AD$9:$AG$59,'Turbine DWP calcs part 2'!$AH50,FALSE)*'Turbine DWP'!AS52</f>
        <v>0</v>
      </c>
      <c r="BQ50">
        <f>HLOOKUP('Turbine DWP'!$B$11,'Turbine DWP calcs part 2'!$AD$9:$AG$59,'Turbine DWP calcs part 2'!$AH50,FALSE)*'Turbine DWP'!AT52</f>
        <v>0</v>
      </c>
      <c r="BR50">
        <f>HLOOKUP('Turbine DWP'!$B$11,'Turbine DWP calcs part 2'!$AD$9:$AG$59,'Turbine DWP calcs part 2'!$AH50,FALSE)*'Turbine DWP'!AU52</f>
        <v>0</v>
      </c>
      <c r="BS50">
        <f>HLOOKUP('Turbine DWP'!$B$11,'Turbine DWP calcs part 2'!$AD$9:$AG$59,'Turbine DWP calcs part 2'!$AH50,FALSE)*'Turbine DWP'!AV52</f>
        <v>0</v>
      </c>
      <c r="BT50">
        <f>HLOOKUP('Turbine DWP'!$B$11,'Turbine DWP calcs part 2'!$AD$9:$AG$59,'Turbine DWP calcs part 2'!$AH50,FALSE)*'Turbine DWP'!AW52</f>
        <v>0</v>
      </c>
      <c r="BU50">
        <f>HLOOKUP('Turbine DWP'!$B$11,'Turbine DWP calcs part 2'!$AD$9:$AG$59,'Turbine DWP calcs part 2'!$AH50,FALSE)*'Turbine DWP'!AX52</f>
        <v>0</v>
      </c>
      <c r="BV50">
        <f>HLOOKUP('Turbine DWP'!$B$11,'Turbine DWP calcs part 2'!$AD$9:$AG$59,'Turbine DWP calcs part 2'!$AH50,FALSE)*'Turbine DWP'!AY52</f>
        <v>0</v>
      </c>
      <c r="BW50">
        <f>HLOOKUP('Turbine DWP'!$B$11,'Turbine DWP calcs part 2'!$AD$9:$AG$59,'Turbine DWP calcs part 2'!$AH50,FALSE)*'Turbine DWP'!AZ52</f>
        <v>0</v>
      </c>
      <c r="BX50">
        <f>HLOOKUP('Turbine DWP'!$B$11,'Turbine DWP calcs part 2'!$AD$9:$AG$59,'Turbine DWP calcs part 2'!$AH50,FALSE)*'Turbine DWP'!BA52</f>
        <v>0</v>
      </c>
      <c r="BY50">
        <f>HLOOKUP('Turbine DWP'!$B$11,'Turbine DWP calcs part 2'!$AD$9:$AG$59,'Turbine DWP calcs part 2'!$AH50,FALSE)*'Turbine DWP'!BB52</f>
        <v>0</v>
      </c>
      <c r="BZ50">
        <f>HLOOKUP('Turbine DWP'!$B$11,'Turbine DWP calcs part 2'!$AD$9:$AG$59,'Turbine DWP calcs part 2'!$AH50,FALSE)*'Turbine DWP'!BC52</f>
        <v>0</v>
      </c>
      <c r="CA50">
        <f>HLOOKUP('Turbine DWP'!$B$11,'Turbine DWP calcs part 2'!$AD$9:$AG$59,'Turbine DWP calcs part 2'!$AH50,FALSE)*'Turbine DWP'!BD52</f>
        <v>0</v>
      </c>
      <c r="CB50">
        <f>HLOOKUP('Turbine DWP'!$B$11,'Turbine DWP calcs part 2'!$AD$9:$AG$59,'Turbine DWP calcs part 2'!$AH50,FALSE)*'Turbine DWP'!BE52</f>
        <v>0</v>
      </c>
      <c r="CC50">
        <f>HLOOKUP('Turbine DWP'!$B$11,'Turbine DWP calcs part 2'!$AD$9:$AG$59,'Turbine DWP calcs part 2'!$AH50,FALSE)*'Turbine DWP'!BF52</f>
        <v>0</v>
      </c>
      <c r="CD50">
        <f>HLOOKUP('Turbine DWP'!$B$11,'Turbine DWP calcs part 2'!$AD$9:$AG$59,'Turbine DWP calcs part 2'!$AH50,FALSE)*'Turbine DWP'!BG52</f>
        <v>0</v>
      </c>
      <c r="CE50">
        <f>HLOOKUP('Turbine DWP'!$B$11,'Turbine DWP calcs part 2'!$AD$9:$AG$59,'Turbine DWP calcs part 2'!$AH50,FALSE)*'Turbine DWP'!BH52</f>
        <v>0</v>
      </c>
      <c r="CF50">
        <f>HLOOKUP('Turbine DWP'!$B$11,'Turbine DWP calcs part 2'!$AD$9:$AG$59,'Turbine DWP calcs part 2'!$AH50,FALSE)*'Turbine DWP'!BI52</f>
        <v>0</v>
      </c>
      <c r="CG50">
        <f>HLOOKUP('Turbine DWP'!$B$11,'Turbine DWP calcs part 2'!$AD$9:$AG$59,'Turbine DWP calcs part 2'!$AH50,FALSE)*'Turbine DWP'!BJ52</f>
        <v>0</v>
      </c>
      <c r="CH50">
        <f>HLOOKUP('Turbine DWP'!$B$11,'Turbine DWP calcs part 2'!$AD$9:$AG$59,'Turbine DWP calcs part 2'!$AH50,FALSE)*'Turbine DWP'!BK52</f>
        <v>0</v>
      </c>
      <c r="CI50">
        <f>HLOOKUP('Turbine DWP'!$B$11,'Turbine DWP calcs part 2'!$AD$9:$AG$59,'Turbine DWP calcs part 2'!$AH50,FALSE)*'Turbine DWP'!BL52</f>
        <v>0</v>
      </c>
      <c r="CJ50">
        <f>HLOOKUP('Turbine DWP'!$B$11,'Turbine DWP calcs part 2'!$AD$9:$AG$59,'Turbine DWP calcs part 2'!$AH50,FALSE)*'Turbine DWP'!BM52</f>
        <v>0</v>
      </c>
      <c r="CK50">
        <f>HLOOKUP('Turbine DWP'!$B$11,'Turbine DWP calcs part 2'!$AD$9:$AG$59,'Turbine DWP calcs part 2'!$AH50,FALSE)*'Turbine DWP'!BN52</f>
        <v>0</v>
      </c>
      <c r="CL50">
        <f>HLOOKUP('Turbine DWP'!$B$11,'Turbine DWP calcs part 2'!$AD$9:$AG$59,'Turbine DWP calcs part 2'!$AH50,FALSE)*'Turbine DWP'!BO52</f>
        <v>0</v>
      </c>
      <c r="CM50">
        <f>HLOOKUP('Turbine DWP'!$B$11,'Turbine DWP calcs part 2'!$AD$9:$AG$59,'Turbine DWP calcs part 2'!$AH50,FALSE)*'Turbine DWP'!BP52</f>
        <v>0</v>
      </c>
      <c r="CN50">
        <f>HLOOKUP('Turbine DWP'!$B$11,'Turbine DWP calcs part 2'!$AD$9:$AG$59,'Turbine DWP calcs part 2'!$AH50,FALSE)*'Turbine DWP'!BQ52</f>
        <v>0</v>
      </c>
      <c r="CO50">
        <f>HLOOKUP('Turbine DWP'!$B$11,'Turbine DWP calcs part 2'!$AD$9:$AG$59,'Turbine DWP calcs part 2'!$AH50,FALSE)*'Turbine DWP'!BR52</f>
        <v>0</v>
      </c>
      <c r="CP50">
        <f>HLOOKUP('Turbine DWP'!$B$11,'Turbine DWP calcs part 2'!$AD$9:$AG$59,'Turbine DWP calcs part 2'!$AH50,FALSE)*'Turbine DWP'!BS52</f>
        <v>0</v>
      </c>
      <c r="CQ50">
        <f>HLOOKUP('Turbine DWP'!$B$11,'Turbine DWP calcs part 2'!$AD$9:$AG$59,'Turbine DWP calcs part 2'!$AH50,FALSE)*'Turbine DWP'!BT52</f>
        <v>0</v>
      </c>
      <c r="CR50">
        <f>HLOOKUP('Turbine DWP'!$B$11,'Turbine DWP calcs part 2'!$AD$9:$AG$59,'Turbine DWP calcs part 2'!$AH50,FALSE)*'Turbine DWP'!BU52</f>
        <v>0</v>
      </c>
      <c r="CS50">
        <f>HLOOKUP('Turbine DWP'!$B$11,'Turbine DWP calcs part 2'!$AD$9:$AG$59,'Turbine DWP calcs part 2'!$AH50,FALSE)*'Turbine DWP'!BV52</f>
        <v>0</v>
      </c>
      <c r="CT50">
        <f>HLOOKUP('Turbine DWP'!$B$11,'Turbine DWP calcs part 2'!$AD$9:$AG$59,'Turbine DWP calcs part 2'!$AH50,FALSE)*'Turbine DWP'!BW52</f>
        <v>0</v>
      </c>
      <c r="CU50">
        <f>HLOOKUP('Turbine DWP'!$B$11,'Turbine DWP calcs part 2'!$AD$9:$AG$59,'Turbine DWP calcs part 2'!$AH50,FALSE)*'Turbine DWP'!BX52</f>
        <v>0</v>
      </c>
      <c r="CV50">
        <f>HLOOKUP('Turbine DWP'!$B$11,'Turbine DWP calcs part 2'!$AD$9:$AG$59,'Turbine DWP calcs part 2'!$AH50,FALSE)*'Turbine DWP'!BY52</f>
        <v>0</v>
      </c>
      <c r="CW50">
        <f>HLOOKUP('Turbine DWP'!$B$11,'Turbine DWP calcs part 2'!$AD$9:$AG$59,'Turbine DWP calcs part 2'!$AH50,FALSE)*'Turbine DWP'!BZ52</f>
        <v>0</v>
      </c>
      <c r="CX50">
        <f>HLOOKUP('Turbine DWP'!$B$11,'Turbine DWP calcs part 2'!$AD$9:$AG$59,'Turbine DWP calcs part 2'!$AH50,FALSE)*'Turbine DWP'!CA52</f>
        <v>0</v>
      </c>
      <c r="CY50">
        <f>HLOOKUP('Turbine DWP'!$B$11,'Turbine DWP calcs part 2'!$AD$9:$AG$59,'Turbine DWP calcs part 2'!$AH50,FALSE)*'Turbine DWP'!CB52</f>
        <v>0</v>
      </c>
      <c r="CZ50">
        <f>HLOOKUP('Turbine DWP'!$B$11,'Turbine DWP calcs part 2'!$AD$9:$AG$59,'Turbine DWP calcs part 2'!$AH50,FALSE)*'Turbine DWP'!CC52</f>
        <v>0</v>
      </c>
      <c r="DA50">
        <f>HLOOKUP('Turbine DWP'!$B$11,'Turbine DWP calcs part 2'!$AD$9:$AG$59,'Turbine DWP calcs part 2'!$AH50,FALSE)*'Turbine DWP'!CD52</f>
        <v>0</v>
      </c>
      <c r="DB50">
        <f>HLOOKUP('Turbine DWP'!$B$11,'Turbine DWP calcs part 2'!$AD$9:$AG$59,'Turbine DWP calcs part 2'!$AH50,FALSE)*'Turbine DWP'!CE52</f>
        <v>0</v>
      </c>
      <c r="DC50">
        <f>HLOOKUP('Turbine DWP'!$B$11,'Turbine DWP calcs part 2'!$AD$9:$AG$59,'Turbine DWP calcs part 2'!$AH50,FALSE)*'Turbine DWP'!CF52</f>
        <v>0</v>
      </c>
      <c r="DD50">
        <f>HLOOKUP('Turbine DWP'!$B$11,'Turbine DWP calcs part 2'!$AD$9:$AG$59,'Turbine DWP calcs part 2'!$AH50,FALSE)*'Turbine DWP'!CG52</f>
        <v>0</v>
      </c>
      <c r="DE50">
        <f>HLOOKUP('Turbine DWP'!$B$11,'Turbine DWP calcs part 2'!$AD$9:$AG$59,'Turbine DWP calcs part 2'!$AH50,FALSE)*'Turbine DWP'!CH52</f>
        <v>0</v>
      </c>
      <c r="DF50">
        <f>HLOOKUP('Turbine DWP'!$B$11,'Turbine DWP calcs part 2'!$AD$9:$AG$59,'Turbine DWP calcs part 2'!$AH50,FALSE)*'Turbine DWP'!CI52</f>
        <v>0</v>
      </c>
      <c r="DG50">
        <f>HLOOKUP('Turbine DWP'!$B$11,'Turbine DWP calcs part 2'!$AD$9:$AG$59,'Turbine DWP calcs part 2'!$AH50,FALSE)*'Turbine DWP'!CJ52</f>
        <v>0</v>
      </c>
      <c r="DH50">
        <f>HLOOKUP('Turbine DWP'!$B$11,'Turbine DWP calcs part 2'!$AD$9:$AG$59,'Turbine DWP calcs part 2'!$AH50,FALSE)*'Turbine DWP'!CK52</f>
        <v>0</v>
      </c>
      <c r="DI50">
        <f>HLOOKUP('Turbine DWP'!$B$11,'Turbine DWP calcs part 2'!$AD$9:$AG$59,'Turbine DWP calcs part 2'!$AH50,FALSE)*'Turbine DWP'!CL52</f>
        <v>0</v>
      </c>
      <c r="DJ50">
        <f>HLOOKUP('Turbine DWP'!$B$11,'Turbine DWP calcs part 2'!$AD$9:$AG$59,'Turbine DWP calcs part 2'!$AH50,FALSE)*'Turbine DWP'!CM52</f>
        <v>0</v>
      </c>
      <c r="DK50">
        <f>HLOOKUP('Turbine DWP'!$B$11,'Turbine DWP calcs part 2'!$AD$9:$AG$59,'Turbine DWP calcs part 2'!$AH50,FALSE)*'Turbine DWP'!CN52</f>
        <v>0</v>
      </c>
      <c r="DL50">
        <f>HLOOKUP('Turbine DWP'!$B$11,'Turbine DWP calcs part 2'!$AD$9:$AG$59,'Turbine DWP calcs part 2'!$AH50,FALSE)*'Turbine DWP'!CO52</f>
        <v>0</v>
      </c>
      <c r="DM50">
        <f>HLOOKUP('Turbine DWP'!$B$11,'Turbine DWP calcs part 2'!$AD$9:$AG$59,'Turbine DWP calcs part 2'!$AH50,FALSE)*'Turbine DWP'!CP52</f>
        <v>0</v>
      </c>
      <c r="DN50">
        <f>HLOOKUP('Turbine DWP'!$B$11,'Turbine DWP calcs part 2'!$AD$9:$AG$59,'Turbine DWP calcs part 2'!$AH50,FALSE)*'Turbine DWP'!CQ52</f>
        <v>0</v>
      </c>
      <c r="DO50">
        <f>HLOOKUP('Turbine DWP'!$B$11,'Turbine DWP calcs part 2'!$AD$9:$AG$59,'Turbine DWP calcs part 2'!$AH50,FALSE)*'Turbine DWP'!CR52</f>
        <v>0</v>
      </c>
      <c r="DP50">
        <f>HLOOKUP('Turbine DWP'!$B$11,'Turbine DWP calcs part 2'!$AD$9:$AG$59,'Turbine DWP calcs part 2'!$AH50,FALSE)*'Turbine DWP'!CS52</f>
        <v>0</v>
      </c>
      <c r="DQ50">
        <f>HLOOKUP('Turbine DWP'!$B$11,'Turbine DWP calcs part 2'!$AD$9:$AG$59,'Turbine DWP calcs part 2'!$AH50,FALSE)*'Turbine DWP'!CT52</f>
        <v>0</v>
      </c>
      <c r="DR50">
        <f>HLOOKUP('Turbine DWP'!$B$11,'Turbine DWP calcs part 2'!$AD$9:$AG$59,'Turbine DWP calcs part 2'!$AH50,FALSE)*'Turbine DWP'!CU52</f>
        <v>0</v>
      </c>
      <c r="DS50">
        <f>HLOOKUP('Turbine DWP'!$B$11,'Turbine DWP calcs part 2'!$AD$9:$AG$59,'Turbine DWP calcs part 2'!$AH50,FALSE)*'Turbine DWP'!CV52</f>
        <v>0</v>
      </c>
      <c r="DT50">
        <f>HLOOKUP('Turbine DWP'!$B$11,'Turbine DWP calcs part 2'!$AD$9:$AG$59,'Turbine DWP calcs part 2'!$AH50,FALSE)*'Turbine DWP'!CW52</f>
        <v>0</v>
      </c>
      <c r="DU50">
        <f>HLOOKUP('Turbine DWP'!$B$11,'Turbine DWP calcs part 2'!$AD$9:$AG$59,'Turbine DWP calcs part 2'!$AH50,FALSE)*'Turbine DWP'!CX52</f>
        <v>0</v>
      </c>
      <c r="DV50">
        <f>HLOOKUP('Turbine DWP'!$B$11,'Turbine DWP calcs part 2'!$AD$9:$AG$59,'Turbine DWP calcs part 2'!$AH50,FALSE)*'Turbine DWP'!CY52</f>
        <v>0</v>
      </c>
      <c r="DW50">
        <f>HLOOKUP('Turbine DWP'!$B$11,'Turbine DWP calcs part 2'!$AD$9:$AG$59,'Turbine DWP calcs part 2'!$AH50,FALSE)*'Turbine DWP'!CZ52</f>
        <v>0</v>
      </c>
      <c r="DX50">
        <f>HLOOKUP('Turbine DWP'!$B$11,'Turbine DWP calcs part 2'!$AD$9:$AG$59,'Turbine DWP calcs part 2'!$AH50,FALSE)*'Turbine DWP'!DA52</f>
        <v>0</v>
      </c>
      <c r="DY50">
        <f>HLOOKUP('Turbine DWP'!$B$11,'Turbine DWP calcs part 2'!$AD$9:$AG$59,'Turbine DWP calcs part 2'!$AH50,FALSE)*'Turbine DWP'!DB52</f>
        <v>0</v>
      </c>
      <c r="DZ50">
        <f>HLOOKUP('Turbine DWP'!$B$11,'Turbine DWP calcs part 2'!$AD$9:$AG$59,'Turbine DWP calcs part 2'!$AH50,FALSE)*'Turbine DWP'!DC52</f>
        <v>0</v>
      </c>
      <c r="EA50">
        <f>HLOOKUP('Turbine DWP'!$B$11,'Turbine DWP calcs part 2'!$AD$9:$AG$59,'Turbine DWP calcs part 2'!$AH50,FALSE)*'Turbine DWP'!DD52</f>
        <v>0</v>
      </c>
      <c r="EB50">
        <f>HLOOKUP('Turbine DWP'!$B$11,'Turbine DWP calcs part 2'!$AD$9:$AG$59,'Turbine DWP calcs part 2'!$AH50,FALSE)*'Turbine DWP'!DE52</f>
        <v>0</v>
      </c>
      <c r="EC50">
        <f>HLOOKUP('Turbine DWP'!$B$11,'Turbine DWP calcs part 2'!$AD$9:$AG$59,'Turbine DWP calcs part 2'!$AH50,FALSE)*'Turbine DWP'!DF52</f>
        <v>0</v>
      </c>
      <c r="ED50">
        <f>HLOOKUP('Turbine DWP'!$B$11,'Turbine DWP calcs part 2'!$AD$9:$AG$59,'Turbine DWP calcs part 2'!$AH50,FALSE)*'Turbine DWP'!DG52</f>
        <v>0</v>
      </c>
    </row>
    <row r="51" spans="1:139" x14ac:dyDescent="0.25">
      <c r="A51" s="2" t="s">
        <v>69</v>
      </c>
      <c r="B51" s="2">
        <f t="shared" si="17"/>
        <v>207.5</v>
      </c>
      <c r="C51">
        <f>'Turbine DWP'!E53</f>
        <v>0</v>
      </c>
      <c r="D51">
        <f>'Turbine DWP'!G53</f>
        <v>0</v>
      </c>
      <c r="E51">
        <f>'Turbine DWP'!H53</f>
        <v>0</v>
      </c>
      <c r="F51">
        <f>'Turbine DWP'!I53</f>
        <v>0</v>
      </c>
      <c r="G51">
        <f>'Turbine DWP'!J53</f>
        <v>0</v>
      </c>
      <c r="H51">
        <f t="shared" si="0"/>
        <v>0</v>
      </c>
      <c r="I51" s="3">
        <v>3.8484780000000001E-4</v>
      </c>
      <c r="J51">
        <f>'Turbine DWP calcs part 1'!O47</f>
        <v>0</v>
      </c>
      <c r="K51">
        <f>'Turbine DWP calcs part 1'!P47</f>
        <v>0</v>
      </c>
      <c r="L51">
        <f>'Turbine DWP calcs part 1'!Q47</f>
        <v>0</v>
      </c>
      <c r="M51">
        <f>'Turbine DWP calcs part 1'!R47</f>
        <v>3.8484784098191671E-4</v>
      </c>
      <c r="N51">
        <f t="shared" si="11"/>
        <v>0</v>
      </c>
      <c r="O51">
        <f t="shared" si="18"/>
        <v>0</v>
      </c>
      <c r="P51">
        <f t="shared" si="19"/>
        <v>0</v>
      </c>
      <c r="Q51">
        <f t="shared" si="20"/>
        <v>0</v>
      </c>
      <c r="R51">
        <f t="shared" si="24"/>
        <v>0</v>
      </c>
      <c r="S51">
        <f t="shared" si="25"/>
        <v>0</v>
      </c>
      <c r="T51">
        <f t="shared" si="26"/>
        <v>0</v>
      </c>
      <c r="U51">
        <f t="shared" si="27"/>
        <v>0</v>
      </c>
      <c r="V51">
        <f t="shared" si="28"/>
        <v>0</v>
      </c>
      <c r="W51">
        <f t="shared" si="29"/>
        <v>0</v>
      </c>
      <c r="X51">
        <f t="shared" si="30"/>
        <v>0</v>
      </c>
      <c r="Y51">
        <f t="shared" si="31"/>
        <v>0</v>
      </c>
      <c r="Z51">
        <f t="shared" si="12"/>
        <v>0</v>
      </c>
      <c r="AA51">
        <f t="shared" si="21"/>
        <v>0</v>
      </c>
      <c r="AB51">
        <f t="shared" si="22"/>
        <v>0</v>
      </c>
      <c r="AC51">
        <f t="shared" si="23"/>
        <v>0</v>
      </c>
      <c r="AD51">
        <f t="shared" si="13"/>
        <v>0</v>
      </c>
      <c r="AE51">
        <f t="shared" si="14"/>
        <v>0</v>
      </c>
      <c r="AF51">
        <f t="shared" si="15"/>
        <v>0</v>
      </c>
      <c r="AG51">
        <f t="shared" si="16"/>
        <v>0</v>
      </c>
      <c r="AH51">
        <v>43</v>
      </c>
      <c r="AI51">
        <f>HLOOKUP('Turbine DWP'!$B$11,'Turbine DWP calcs part 2'!$AD$9:$AG$59,'Turbine DWP calcs part 2'!$AH51,FALSE)*'Turbine DWP'!L53</f>
        <v>0</v>
      </c>
      <c r="AJ51">
        <f>HLOOKUP('Turbine DWP'!$B$11,'Turbine DWP calcs part 2'!$AD$9:$AG$59,'Turbine DWP calcs part 2'!$AH51,FALSE)*'Turbine DWP'!M53</f>
        <v>0</v>
      </c>
      <c r="AK51">
        <f>HLOOKUP('Turbine DWP'!$B$11,'Turbine DWP calcs part 2'!$AD$9:$AG$59,'Turbine DWP calcs part 2'!$AH51,FALSE)*'Turbine DWP'!N53</f>
        <v>0</v>
      </c>
      <c r="AL51">
        <f>HLOOKUP('Turbine DWP'!$B$11,'Turbine DWP calcs part 2'!$AD$9:$AG$59,'Turbine DWP calcs part 2'!$AH51,FALSE)*'Turbine DWP'!O53</f>
        <v>0</v>
      </c>
      <c r="AM51">
        <f>HLOOKUP('Turbine DWP'!$B$11,'Turbine DWP calcs part 2'!$AD$9:$AG$59,'Turbine DWP calcs part 2'!$AH51,FALSE)*'Turbine DWP'!P53</f>
        <v>0</v>
      </c>
      <c r="AN51">
        <f>HLOOKUP('Turbine DWP'!$B$11,'Turbine DWP calcs part 2'!$AD$9:$AG$59,'Turbine DWP calcs part 2'!$AH51,FALSE)*'Turbine DWP'!Q53</f>
        <v>0</v>
      </c>
      <c r="AO51">
        <f>HLOOKUP('Turbine DWP'!$B$11,'Turbine DWP calcs part 2'!$AD$9:$AG$59,'Turbine DWP calcs part 2'!$AH51,FALSE)*'Turbine DWP'!R53</f>
        <v>0</v>
      </c>
      <c r="AP51">
        <f>HLOOKUP('Turbine DWP'!$B$11,'Turbine DWP calcs part 2'!$AD$9:$AG$59,'Turbine DWP calcs part 2'!$AH51,FALSE)*'Turbine DWP'!S53</f>
        <v>0</v>
      </c>
      <c r="AQ51">
        <f>HLOOKUP('Turbine DWP'!$B$11,'Turbine DWP calcs part 2'!$AD$9:$AG$59,'Turbine DWP calcs part 2'!$AH51,FALSE)*'Turbine DWP'!T53</f>
        <v>0</v>
      </c>
      <c r="AR51">
        <f>HLOOKUP('Turbine DWP'!$B$11,'Turbine DWP calcs part 2'!$AD$9:$AG$59,'Turbine DWP calcs part 2'!$AH51,FALSE)*'Turbine DWP'!U53</f>
        <v>0</v>
      </c>
      <c r="AS51">
        <f>HLOOKUP('Turbine DWP'!$B$11,'Turbine DWP calcs part 2'!$AD$9:$AG$59,'Turbine DWP calcs part 2'!$AH51,FALSE)*'Turbine DWP'!V53</f>
        <v>0</v>
      </c>
      <c r="AT51">
        <f>HLOOKUP('Turbine DWP'!$B$11,'Turbine DWP calcs part 2'!$AD$9:$AG$59,'Turbine DWP calcs part 2'!$AH51,FALSE)*'Turbine DWP'!W53</f>
        <v>0</v>
      </c>
      <c r="AU51">
        <f>HLOOKUP('Turbine DWP'!$B$11,'Turbine DWP calcs part 2'!$AD$9:$AG$59,'Turbine DWP calcs part 2'!$AH51,FALSE)*'Turbine DWP'!X53</f>
        <v>0</v>
      </c>
      <c r="AV51">
        <f>HLOOKUP('Turbine DWP'!$B$11,'Turbine DWP calcs part 2'!$AD$9:$AG$59,'Turbine DWP calcs part 2'!$AH51,FALSE)*'Turbine DWP'!Y53</f>
        <v>0</v>
      </c>
      <c r="AW51">
        <f>HLOOKUP('Turbine DWP'!$B$11,'Turbine DWP calcs part 2'!$AD$9:$AG$59,'Turbine DWP calcs part 2'!$AH51,FALSE)*'Turbine DWP'!Z53</f>
        <v>0</v>
      </c>
      <c r="AX51">
        <f>HLOOKUP('Turbine DWP'!$B$11,'Turbine DWP calcs part 2'!$AD$9:$AG$59,'Turbine DWP calcs part 2'!$AH51,FALSE)*'Turbine DWP'!AA53</f>
        <v>0</v>
      </c>
      <c r="AY51">
        <f>HLOOKUP('Turbine DWP'!$B$11,'Turbine DWP calcs part 2'!$AD$9:$AG$59,'Turbine DWP calcs part 2'!$AH51,FALSE)*'Turbine DWP'!AB53</f>
        <v>0</v>
      </c>
      <c r="AZ51">
        <f>HLOOKUP('Turbine DWP'!$B$11,'Turbine DWP calcs part 2'!$AD$9:$AG$59,'Turbine DWP calcs part 2'!$AH51,FALSE)*'Turbine DWP'!AC53</f>
        <v>0</v>
      </c>
      <c r="BA51">
        <f>HLOOKUP('Turbine DWP'!$B$11,'Turbine DWP calcs part 2'!$AD$9:$AG$59,'Turbine DWP calcs part 2'!$AH51,FALSE)*'Turbine DWP'!AD53</f>
        <v>0</v>
      </c>
      <c r="BB51">
        <f>HLOOKUP('Turbine DWP'!$B$11,'Turbine DWP calcs part 2'!$AD$9:$AG$59,'Turbine DWP calcs part 2'!$AH51,FALSE)*'Turbine DWP'!AE53</f>
        <v>0</v>
      </c>
      <c r="BC51">
        <f>HLOOKUP('Turbine DWP'!$B$11,'Turbine DWP calcs part 2'!$AD$9:$AG$59,'Turbine DWP calcs part 2'!$AH51,FALSE)*'Turbine DWP'!AF53</f>
        <v>0</v>
      </c>
      <c r="BD51">
        <f>HLOOKUP('Turbine DWP'!$B$11,'Turbine DWP calcs part 2'!$AD$9:$AG$59,'Turbine DWP calcs part 2'!$AH51,FALSE)*'Turbine DWP'!AG53</f>
        <v>0</v>
      </c>
      <c r="BE51">
        <f>HLOOKUP('Turbine DWP'!$B$11,'Turbine DWP calcs part 2'!$AD$9:$AG$59,'Turbine DWP calcs part 2'!$AH51,FALSE)*'Turbine DWP'!AH53</f>
        <v>0</v>
      </c>
      <c r="BF51">
        <f>HLOOKUP('Turbine DWP'!$B$11,'Turbine DWP calcs part 2'!$AD$9:$AG$59,'Turbine DWP calcs part 2'!$AH51,FALSE)*'Turbine DWP'!AI53</f>
        <v>0</v>
      </c>
      <c r="BG51">
        <f>HLOOKUP('Turbine DWP'!$B$11,'Turbine DWP calcs part 2'!$AD$9:$AG$59,'Turbine DWP calcs part 2'!$AH51,FALSE)*'Turbine DWP'!AJ53</f>
        <v>0</v>
      </c>
      <c r="BH51">
        <f>HLOOKUP('Turbine DWP'!$B$11,'Turbine DWP calcs part 2'!$AD$9:$AG$59,'Turbine DWP calcs part 2'!$AH51,FALSE)*'Turbine DWP'!AK53</f>
        <v>0</v>
      </c>
      <c r="BI51">
        <f>HLOOKUP('Turbine DWP'!$B$11,'Turbine DWP calcs part 2'!$AD$9:$AG$59,'Turbine DWP calcs part 2'!$AH51,FALSE)*'Turbine DWP'!AL53</f>
        <v>0</v>
      </c>
      <c r="BJ51">
        <f>HLOOKUP('Turbine DWP'!$B$11,'Turbine DWP calcs part 2'!$AD$9:$AG$59,'Turbine DWP calcs part 2'!$AH51,FALSE)*'Turbine DWP'!AM53</f>
        <v>0</v>
      </c>
      <c r="BK51">
        <f>HLOOKUP('Turbine DWP'!$B$11,'Turbine DWP calcs part 2'!$AD$9:$AG$59,'Turbine DWP calcs part 2'!$AH51,FALSE)*'Turbine DWP'!AN53</f>
        <v>0</v>
      </c>
      <c r="BL51">
        <f>HLOOKUP('Turbine DWP'!$B$11,'Turbine DWP calcs part 2'!$AD$9:$AG$59,'Turbine DWP calcs part 2'!$AH51,FALSE)*'Turbine DWP'!AO53</f>
        <v>0</v>
      </c>
      <c r="BM51">
        <f>HLOOKUP('Turbine DWP'!$B$11,'Turbine DWP calcs part 2'!$AD$9:$AG$59,'Turbine DWP calcs part 2'!$AH51,FALSE)*'Turbine DWP'!AP53</f>
        <v>0</v>
      </c>
      <c r="BN51">
        <f>HLOOKUP('Turbine DWP'!$B$11,'Turbine DWP calcs part 2'!$AD$9:$AG$59,'Turbine DWP calcs part 2'!$AH51,FALSE)*'Turbine DWP'!AQ53</f>
        <v>0</v>
      </c>
      <c r="BO51">
        <f>HLOOKUP('Turbine DWP'!$B$11,'Turbine DWP calcs part 2'!$AD$9:$AG$59,'Turbine DWP calcs part 2'!$AH51,FALSE)*'Turbine DWP'!AR53</f>
        <v>0</v>
      </c>
      <c r="BP51">
        <f>HLOOKUP('Turbine DWP'!$B$11,'Turbine DWP calcs part 2'!$AD$9:$AG$59,'Turbine DWP calcs part 2'!$AH51,FALSE)*'Turbine DWP'!AS53</f>
        <v>0</v>
      </c>
      <c r="BQ51">
        <f>HLOOKUP('Turbine DWP'!$B$11,'Turbine DWP calcs part 2'!$AD$9:$AG$59,'Turbine DWP calcs part 2'!$AH51,FALSE)*'Turbine DWP'!AT53</f>
        <v>0</v>
      </c>
      <c r="BR51">
        <f>HLOOKUP('Turbine DWP'!$B$11,'Turbine DWP calcs part 2'!$AD$9:$AG$59,'Turbine DWP calcs part 2'!$AH51,FALSE)*'Turbine DWP'!AU53</f>
        <v>0</v>
      </c>
      <c r="BS51">
        <f>HLOOKUP('Turbine DWP'!$B$11,'Turbine DWP calcs part 2'!$AD$9:$AG$59,'Turbine DWP calcs part 2'!$AH51,FALSE)*'Turbine DWP'!AV53</f>
        <v>0</v>
      </c>
      <c r="BT51">
        <f>HLOOKUP('Turbine DWP'!$B$11,'Turbine DWP calcs part 2'!$AD$9:$AG$59,'Turbine DWP calcs part 2'!$AH51,FALSE)*'Turbine DWP'!AW53</f>
        <v>0</v>
      </c>
      <c r="BU51">
        <f>HLOOKUP('Turbine DWP'!$B$11,'Turbine DWP calcs part 2'!$AD$9:$AG$59,'Turbine DWP calcs part 2'!$AH51,FALSE)*'Turbine DWP'!AX53</f>
        <v>0</v>
      </c>
      <c r="BV51">
        <f>HLOOKUP('Turbine DWP'!$B$11,'Turbine DWP calcs part 2'!$AD$9:$AG$59,'Turbine DWP calcs part 2'!$AH51,FALSE)*'Turbine DWP'!AY53</f>
        <v>0</v>
      </c>
      <c r="BW51">
        <f>HLOOKUP('Turbine DWP'!$B$11,'Turbine DWP calcs part 2'!$AD$9:$AG$59,'Turbine DWP calcs part 2'!$AH51,FALSE)*'Turbine DWP'!AZ53</f>
        <v>0</v>
      </c>
      <c r="BX51">
        <f>HLOOKUP('Turbine DWP'!$B$11,'Turbine DWP calcs part 2'!$AD$9:$AG$59,'Turbine DWP calcs part 2'!$AH51,FALSE)*'Turbine DWP'!BA53</f>
        <v>0</v>
      </c>
      <c r="BY51">
        <f>HLOOKUP('Turbine DWP'!$B$11,'Turbine DWP calcs part 2'!$AD$9:$AG$59,'Turbine DWP calcs part 2'!$AH51,FALSE)*'Turbine DWP'!BB53</f>
        <v>0</v>
      </c>
      <c r="BZ51">
        <f>HLOOKUP('Turbine DWP'!$B$11,'Turbine DWP calcs part 2'!$AD$9:$AG$59,'Turbine DWP calcs part 2'!$AH51,FALSE)*'Turbine DWP'!BC53</f>
        <v>0</v>
      </c>
      <c r="CA51">
        <f>HLOOKUP('Turbine DWP'!$B$11,'Turbine DWP calcs part 2'!$AD$9:$AG$59,'Turbine DWP calcs part 2'!$AH51,FALSE)*'Turbine DWP'!BD53</f>
        <v>0</v>
      </c>
      <c r="CB51">
        <f>HLOOKUP('Turbine DWP'!$B$11,'Turbine DWP calcs part 2'!$AD$9:$AG$59,'Turbine DWP calcs part 2'!$AH51,FALSE)*'Turbine DWP'!BE53</f>
        <v>0</v>
      </c>
      <c r="CC51">
        <f>HLOOKUP('Turbine DWP'!$B$11,'Turbine DWP calcs part 2'!$AD$9:$AG$59,'Turbine DWP calcs part 2'!$AH51,FALSE)*'Turbine DWP'!BF53</f>
        <v>0</v>
      </c>
      <c r="CD51">
        <f>HLOOKUP('Turbine DWP'!$B$11,'Turbine DWP calcs part 2'!$AD$9:$AG$59,'Turbine DWP calcs part 2'!$AH51,FALSE)*'Turbine DWP'!BG53</f>
        <v>0</v>
      </c>
      <c r="CE51">
        <f>HLOOKUP('Turbine DWP'!$B$11,'Turbine DWP calcs part 2'!$AD$9:$AG$59,'Turbine DWP calcs part 2'!$AH51,FALSE)*'Turbine DWP'!BH53</f>
        <v>0</v>
      </c>
      <c r="CF51">
        <f>HLOOKUP('Turbine DWP'!$B$11,'Turbine DWP calcs part 2'!$AD$9:$AG$59,'Turbine DWP calcs part 2'!$AH51,FALSE)*'Turbine DWP'!BI53</f>
        <v>0</v>
      </c>
      <c r="CG51">
        <f>HLOOKUP('Turbine DWP'!$B$11,'Turbine DWP calcs part 2'!$AD$9:$AG$59,'Turbine DWP calcs part 2'!$AH51,FALSE)*'Turbine DWP'!BJ53</f>
        <v>0</v>
      </c>
      <c r="CH51">
        <f>HLOOKUP('Turbine DWP'!$B$11,'Turbine DWP calcs part 2'!$AD$9:$AG$59,'Turbine DWP calcs part 2'!$AH51,FALSE)*'Turbine DWP'!BK53</f>
        <v>0</v>
      </c>
      <c r="CI51">
        <f>HLOOKUP('Turbine DWP'!$B$11,'Turbine DWP calcs part 2'!$AD$9:$AG$59,'Turbine DWP calcs part 2'!$AH51,FALSE)*'Turbine DWP'!BL53</f>
        <v>0</v>
      </c>
      <c r="CJ51">
        <f>HLOOKUP('Turbine DWP'!$B$11,'Turbine DWP calcs part 2'!$AD$9:$AG$59,'Turbine DWP calcs part 2'!$AH51,FALSE)*'Turbine DWP'!BM53</f>
        <v>0</v>
      </c>
      <c r="CK51">
        <f>HLOOKUP('Turbine DWP'!$B$11,'Turbine DWP calcs part 2'!$AD$9:$AG$59,'Turbine DWP calcs part 2'!$AH51,FALSE)*'Turbine DWP'!BN53</f>
        <v>0</v>
      </c>
      <c r="CL51">
        <f>HLOOKUP('Turbine DWP'!$B$11,'Turbine DWP calcs part 2'!$AD$9:$AG$59,'Turbine DWP calcs part 2'!$AH51,FALSE)*'Turbine DWP'!BO53</f>
        <v>0</v>
      </c>
      <c r="CM51">
        <f>HLOOKUP('Turbine DWP'!$B$11,'Turbine DWP calcs part 2'!$AD$9:$AG$59,'Turbine DWP calcs part 2'!$AH51,FALSE)*'Turbine DWP'!BP53</f>
        <v>0</v>
      </c>
      <c r="CN51">
        <f>HLOOKUP('Turbine DWP'!$B$11,'Turbine DWP calcs part 2'!$AD$9:$AG$59,'Turbine DWP calcs part 2'!$AH51,FALSE)*'Turbine DWP'!BQ53</f>
        <v>0</v>
      </c>
      <c r="CO51">
        <f>HLOOKUP('Turbine DWP'!$B$11,'Turbine DWP calcs part 2'!$AD$9:$AG$59,'Turbine DWP calcs part 2'!$AH51,FALSE)*'Turbine DWP'!BR53</f>
        <v>0</v>
      </c>
      <c r="CP51">
        <f>HLOOKUP('Turbine DWP'!$B$11,'Turbine DWP calcs part 2'!$AD$9:$AG$59,'Turbine DWP calcs part 2'!$AH51,FALSE)*'Turbine DWP'!BS53</f>
        <v>0</v>
      </c>
      <c r="CQ51">
        <f>HLOOKUP('Turbine DWP'!$B$11,'Turbine DWP calcs part 2'!$AD$9:$AG$59,'Turbine DWP calcs part 2'!$AH51,FALSE)*'Turbine DWP'!BT53</f>
        <v>0</v>
      </c>
      <c r="CR51">
        <f>HLOOKUP('Turbine DWP'!$B$11,'Turbine DWP calcs part 2'!$AD$9:$AG$59,'Turbine DWP calcs part 2'!$AH51,FALSE)*'Turbine DWP'!BU53</f>
        <v>0</v>
      </c>
      <c r="CS51">
        <f>HLOOKUP('Turbine DWP'!$B$11,'Turbine DWP calcs part 2'!$AD$9:$AG$59,'Turbine DWP calcs part 2'!$AH51,FALSE)*'Turbine DWP'!BV53</f>
        <v>0</v>
      </c>
      <c r="CT51">
        <f>HLOOKUP('Turbine DWP'!$B$11,'Turbine DWP calcs part 2'!$AD$9:$AG$59,'Turbine DWP calcs part 2'!$AH51,FALSE)*'Turbine DWP'!BW53</f>
        <v>0</v>
      </c>
      <c r="CU51">
        <f>HLOOKUP('Turbine DWP'!$B$11,'Turbine DWP calcs part 2'!$AD$9:$AG$59,'Turbine DWP calcs part 2'!$AH51,FALSE)*'Turbine DWP'!BX53</f>
        <v>0</v>
      </c>
      <c r="CV51">
        <f>HLOOKUP('Turbine DWP'!$B$11,'Turbine DWP calcs part 2'!$AD$9:$AG$59,'Turbine DWP calcs part 2'!$AH51,FALSE)*'Turbine DWP'!BY53</f>
        <v>0</v>
      </c>
      <c r="CW51">
        <f>HLOOKUP('Turbine DWP'!$B$11,'Turbine DWP calcs part 2'!$AD$9:$AG$59,'Turbine DWP calcs part 2'!$AH51,FALSE)*'Turbine DWP'!BZ53</f>
        <v>0</v>
      </c>
      <c r="CX51">
        <f>HLOOKUP('Turbine DWP'!$B$11,'Turbine DWP calcs part 2'!$AD$9:$AG$59,'Turbine DWP calcs part 2'!$AH51,FALSE)*'Turbine DWP'!CA53</f>
        <v>0</v>
      </c>
      <c r="CY51">
        <f>HLOOKUP('Turbine DWP'!$B$11,'Turbine DWP calcs part 2'!$AD$9:$AG$59,'Turbine DWP calcs part 2'!$AH51,FALSE)*'Turbine DWP'!CB53</f>
        <v>0</v>
      </c>
      <c r="CZ51">
        <f>HLOOKUP('Turbine DWP'!$B$11,'Turbine DWP calcs part 2'!$AD$9:$AG$59,'Turbine DWP calcs part 2'!$AH51,FALSE)*'Turbine DWP'!CC53</f>
        <v>0</v>
      </c>
      <c r="DA51">
        <f>HLOOKUP('Turbine DWP'!$B$11,'Turbine DWP calcs part 2'!$AD$9:$AG$59,'Turbine DWP calcs part 2'!$AH51,FALSE)*'Turbine DWP'!CD53</f>
        <v>0</v>
      </c>
      <c r="DB51">
        <f>HLOOKUP('Turbine DWP'!$B$11,'Turbine DWP calcs part 2'!$AD$9:$AG$59,'Turbine DWP calcs part 2'!$AH51,FALSE)*'Turbine DWP'!CE53</f>
        <v>0</v>
      </c>
      <c r="DC51">
        <f>HLOOKUP('Turbine DWP'!$B$11,'Turbine DWP calcs part 2'!$AD$9:$AG$59,'Turbine DWP calcs part 2'!$AH51,FALSE)*'Turbine DWP'!CF53</f>
        <v>0</v>
      </c>
      <c r="DD51">
        <f>HLOOKUP('Turbine DWP'!$B$11,'Turbine DWP calcs part 2'!$AD$9:$AG$59,'Turbine DWP calcs part 2'!$AH51,FALSE)*'Turbine DWP'!CG53</f>
        <v>0</v>
      </c>
      <c r="DE51">
        <f>HLOOKUP('Turbine DWP'!$B$11,'Turbine DWP calcs part 2'!$AD$9:$AG$59,'Turbine DWP calcs part 2'!$AH51,FALSE)*'Turbine DWP'!CH53</f>
        <v>0</v>
      </c>
      <c r="DF51">
        <f>HLOOKUP('Turbine DWP'!$B$11,'Turbine DWP calcs part 2'!$AD$9:$AG$59,'Turbine DWP calcs part 2'!$AH51,FALSE)*'Turbine DWP'!CI53</f>
        <v>0</v>
      </c>
      <c r="DG51">
        <f>HLOOKUP('Turbine DWP'!$B$11,'Turbine DWP calcs part 2'!$AD$9:$AG$59,'Turbine DWP calcs part 2'!$AH51,FALSE)*'Turbine DWP'!CJ53</f>
        <v>0</v>
      </c>
      <c r="DH51">
        <f>HLOOKUP('Turbine DWP'!$B$11,'Turbine DWP calcs part 2'!$AD$9:$AG$59,'Turbine DWP calcs part 2'!$AH51,FALSE)*'Turbine DWP'!CK53</f>
        <v>0</v>
      </c>
      <c r="DI51">
        <f>HLOOKUP('Turbine DWP'!$B$11,'Turbine DWP calcs part 2'!$AD$9:$AG$59,'Turbine DWP calcs part 2'!$AH51,FALSE)*'Turbine DWP'!CL53</f>
        <v>0</v>
      </c>
      <c r="DJ51">
        <f>HLOOKUP('Turbine DWP'!$B$11,'Turbine DWP calcs part 2'!$AD$9:$AG$59,'Turbine DWP calcs part 2'!$AH51,FALSE)*'Turbine DWP'!CM53</f>
        <v>0</v>
      </c>
      <c r="DK51">
        <f>HLOOKUP('Turbine DWP'!$B$11,'Turbine DWP calcs part 2'!$AD$9:$AG$59,'Turbine DWP calcs part 2'!$AH51,FALSE)*'Turbine DWP'!CN53</f>
        <v>0</v>
      </c>
      <c r="DL51">
        <f>HLOOKUP('Turbine DWP'!$B$11,'Turbine DWP calcs part 2'!$AD$9:$AG$59,'Turbine DWP calcs part 2'!$AH51,FALSE)*'Turbine DWP'!CO53</f>
        <v>0</v>
      </c>
      <c r="DM51">
        <f>HLOOKUP('Turbine DWP'!$B$11,'Turbine DWP calcs part 2'!$AD$9:$AG$59,'Turbine DWP calcs part 2'!$AH51,FALSE)*'Turbine DWP'!CP53</f>
        <v>0</v>
      </c>
      <c r="DN51">
        <f>HLOOKUP('Turbine DWP'!$B$11,'Turbine DWP calcs part 2'!$AD$9:$AG$59,'Turbine DWP calcs part 2'!$AH51,FALSE)*'Turbine DWP'!CQ53</f>
        <v>0</v>
      </c>
      <c r="DO51">
        <f>HLOOKUP('Turbine DWP'!$B$11,'Turbine DWP calcs part 2'!$AD$9:$AG$59,'Turbine DWP calcs part 2'!$AH51,FALSE)*'Turbine DWP'!CR53</f>
        <v>0</v>
      </c>
      <c r="DP51">
        <f>HLOOKUP('Turbine DWP'!$B$11,'Turbine DWP calcs part 2'!$AD$9:$AG$59,'Turbine DWP calcs part 2'!$AH51,FALSE)*'Turbine DWP'!CS53</f>
        <v>0</v>
      </c>
      <c r="DQ51">
        <f>HLOOKUP('Turbine DWP'!$B$11,'Turbine DWP calcs part 2'!$AD$9:$AG$59,'Turbine DWP calcs part 2'!$AH51,FALSE)*'Turbine DWP'!CT53</f>
        <v>0</v>
      </c>
      <c r="DR51">
        <f>HLOOKUP('Turbine DWP'!$B$11,'Turbine DWP calcs part 2'!$AD$9:$AG$59,'Turbine DWP calcs part 2'!$AH51,FALSE)*'Turbine DWP'!CU53</f>
        <v>0</v>
      </c>
      <c r="DS51">
        <f>HLOOKUP('Turbine DWP'!$B$11,'Turbine DWP calcs part 2'!$AD$9:$AG$59,'Turbine DWP calcs part 2'!$AH51,FALSE)*'Turbine DWP'!CV53</f>
        <v>0</v>
      </c>
      <c r="DT51">
        <f>HLOOKUP('Turbine DWP'!$B$11,'Turbine DWP calcs part 2'!$AD$9:$AG$59,'Turbine DWP calcs part 2'!$AH51,FALSE)*'Turbine DWP'!CW53</f>
        <v>0</v>
      </c>
      <c r="DU51">
        <f>HLOOKUP('Turbine DWP'!$B$11,'Turbine DWP calcs part 2'!$AD$9:$AG$59,'Turbine DWP calcs part 2'!$AH51,FALSE)*'Turbine DWP'!CX53</f>
        <v>0</v>
      </c>
      <c r="DV51">
        <f>HLOOKUP('Turbine DWP'!$B$11,'Turbine DWP calcs part 2'!$AD$9:$AG$59,'Turbine DWP calcs part 2'!$AH51,FALSE)*'Turbine DWP'!CY53</f>
        <v>0</v>
      </c>
      <c r="DW51">
        <f>HLOOKUP('Turbine DWP'!$B$11,'Turbine DWP calcs part 2'!$AD$9:$AG$59,'Turbine DWP calcs part 2'!$AH51,FALSE)*'Turbine DWP'!CZ53</f>
        <v>0</v>
      </c>
      <c r="DX51">
        <f>HLOOKUP('Turbine DWP'!$B$11,'Turbine DWP calcs part 2'!$AD$9:$AG$59,'Turbine DWP calcs part 2'!$AH51,FALSE)*'Turbine DWP'!DA53</f>
        <v>0</v>
      </c>
      <c r="DY51">
        <f>HLOOKUP('Turbine DWP'!$B$11,'Turbine DWP calcs part 2'!$AD$9:$AG$59,'Turbine DWP calcs part 2'!$AH51,FALSE)*'Turbine DWP'!DB53</f>
        <v>0</v>
      </c>
      <c r="DZ51">
        <f>HLOOKUP('Turbine DWP'!$B$11,'Turbine DWP calcs part 2'!$AD$9:$AG$59,'Turbine DWP calcs part 2'!$AH51,FALSE)*'Turbine DWP'!DC53</f>
        <v>0</v>
      </c>
      <c r="EA51">
        <f>HLOOKUP('Turbine DWP'!$B$11,'Turbine DWP calcs part 2'!$AD$9:$AG$59,'Turbine DWP calcs part 2'!$AH51,FALSE)*'Turbine DWP'!DD53</f>
        <v>0</v>
      </c>
      <c r="EB51">
        <f>HLOOKUP('Turbine DWP'!$B$11,'Turbine DWP calcs part 2'!$AD$9:$AG$59,'Turbine DWP calcs part 2'!$AH51,FALSE)*'Turbine DWP'!DE53</f>
        <v>0</v>
      </c>
      <c r="EC51">
        <f>HLOOKUP('Turbine DWP'!$B$11,'Turbine DWP calcs part 2'!$AD$9:$AG$59,'Turbine DWP calcs part 2'!$AH51,FALSE)*'Turbine DWP'!DF53</f>
        <v>0</v>
      </c>
      <c r="ED51">
        <f>HLOOKUP('Turbine DWP'!$B$11,'Turbine DWP calcs part 2'!$AD$9:$AG$59,'Turbine DWP calcs part 2'!$AH51,FALSE)*'Turbine DWP'!DG53</f>
        <v>0</v>
      </c>
    </row>
    <row r="52" spans="1:139" x14ac:dyDescent="0.25">
      <c r="A52" s="2" t="s">
        <v>68</v>
      </c>
      <c r="B52" s="2">
        <f t="shared" si="17"/>
        <v>212.5</v>
      </c>
      <c r="C52">
        <f>'Turbine DWP'!E54</f>
        <v>0</v>
      </c>
      <c r="D52">
        <f>'Turbine DWP'!G54</f>
        <v>0</v>
      </c>
      <c r="E52">
        <f>'Turbine DWP'!H54</f>
        <v>0</v>
      </c>
      <c r="F52">
        <f>'Turbine DWP'!I54</f>
        <v>0</v>
      </c>
      <c r="G52">
        <f>'Turbine DWP'!J54</f>
        <v>0</v>
      </c>
      <c r="H52">
        <f t="shared" si="0"/>
        <v>0</v>
      </c>
      <c r="I52" s="3">
        <v>3.4580439999999999E-4</v>
      </c>
      <c r="J52">
        <f>'Turbine DWP calcs part 1'!O48</f>
        <v>0</v>
      </c>
      <c r="K52">
        <f>'Turbine DWP calcs part 1'!P48</f>
        <v>0</v>
      </c>
      <c r="L52">
        <f>'Turbine DWP calcs part 1'!Q48</f>
        <v>0</v>
      </c>
      <c r="M52">
        <f>'Turbine DWP calcs part 1'!R48</f>
        <v>3.458044056730003E-4</v>
      </c>
      <c r="N52">
        <f t="shared" si="11"/>
        <v>0</v>
      </c>
      <c r="O52">
        <f t="shared" si="18"/>
        <v>0</v>
      </c>
      <c r="P52">
        <f t="shared" si="19"/>
        <v>0</v>
      </c>
      <c r="Q52">
        <f t="shared" si="20"/>
        <v>0</v>
      </c>
      <c r="R52">
        <f t="shared" si="24"/>
        <v>0</v>
      </c>
      <c r="S52">
        <f t="shared" si="25"/>
        <v>0</v>
      </c>
      <c r="T52">
        <f t="shared" si="26"/>
        <v>0</v>
      </c>
      <c r="U52">
        <f t="shared" si="27"/>
        <v>0</v>
      </c>
      <c r="V52">
        <f t="shared" si="28"/>
        <v>0</v>
      </c>
      <c r="W52">
        <f t="shared" si="29"/>
        <v>0</v>
      </c>
      <c r="X52">
        <f t="shared" si="30"/>
        <v>0</v>
      </c>
      <c r="Y52">
        <f t="shared" si="31"/>
        <v>0</v>
      </c>
      <c r="Z52">
        <f t="shared" si="12"/>
        <v>0</v>
      </c>
      <c r="AA52">
        <f t="shared" si="21"/>
        <v>0</v>
      </c>
      <c r="AB52">
        <f t="shared" si="22"/>
        <v>0</v>
      </c>
      <c r="AC52">
        <f t="shared" si="23"/>
        <v>0</v>
      </c>
      <c r="AD52">
        <f t="shared" si="13"/>
        <v>0</v>
      </c>
      <c r="AE52">
        <f t="shared" si="14"/>
        <v>0</v>
      </c>
      <c r="AF52">
        <f t="shared" si="15"/>
        <v>0</v>
      </c>
      <c r="AG52">
        <f t="shared" si="16"/>
        <v>0</v>
      </c>
      <c r="AH52">
        <v>44</v>
      </c>
      <c r="AI52">
        <f>HLOOKUP('Turbine DWP'!$B$11,'Turbine DWP calcs part 2'!$AD$9:$AG$59,'Turbine DWP calcs part 2'!$AH52,FALSE)*'Turbine DWP'!L54</f>
        <v>0</v>
      </c>
      <c r="AJ52">
        <f>HLOOKUP('Turbine DWP'!$B$11,'Turbine DWP calcs part 2'!$AD$9:$AG$59,'Turbine DWP calcs part 2'!$AH52,FALSE)*'Turbine DWP'!M54</f>
        <v>0</v>
      </c>
      <c r="AK52">
        <f>HLOOKUP('Turbine DWP'!$B$11,'Turbine DWP calcs part 2'!$AD$9:$AG$59,'Turbine DWP calcs part 2'!$AH52,FALSE)*'Turbine DWP'!N54</f>
        <v>0</v>
      </c>
      <c r="AL52">
        <f>HLOOKUP('Turbine DWP'!$B$11,'Turbine DWP calcs part 2'!$AD$9:$AG$59,'Turbine DWP calcs part 2'!$AH52,FALSE)*'Turbine DWP'!O54</f>
        <v>0</v>
      </c>
      <c r="AM52">
        <f>HLOOKUP('Turbine DWP'!$B$11,'Turbine DWP calcs part 2'!$AD$9:$AG$59,'Turbine DWP calcs part 2'!$AH52,FALSE)*'Turbine DWP'!P54</f>
        <v>0</v>
      </c>
      <c r="AN52">
        <f>HLOOKUP('Turbine DWP'!$B$11,'Turbine DWP calcs part 2'!$AD$9:$AG$59,'Turbine DWP calcs part 2'!$AH52,FALSE)*'Turbine DWP'!Q54</f>
        <v>0</v>
      </c>
      <c r="AO52">
        <f>HLOOKUP('Turbine DWP'!$B$11,'Turbine DWP calcs part 2'!$AD$9:$AG$59,'Turbine DWP calcs part 2'!$AH52,FALSE)*'Turbine DWP'!R54</f>
        <v>0</v>
      </c>
      <c r="AP52">
        <f>HLOOKUP('Turbine DWP'!$B$11,'Turbine DWP calcs part 2'!$AD$9:$AG$59,'Turbine DWP calcs part 2'!$AH52,FALSE)*'Turbine DWP'!S54</f>
        <v>0</v>
      </c>
      <c r="AQ52">
        <f>HLOOKUP('Turbine DWP'!$B$11,'Turbine DWP calcs part 2'!$AD$9:$AG$59,'Turbine DWP calcs part 2'!$AH52,FALSE)*'Turbine DWP'!T54</f>
        <v>0</v>
      </c>
      <c r="AR52">
        <f>HLOOKUP('Turbine DWP'!$B$11,'Turbine DWP calcs part 2'!$AD$9:$AG$59,'Turbine DWP calcs part 2'!$AH52,FALSE)*'Turbine DWP'!U54</f>
        <v>0</v>
      </c>
      <c r="AS52">
        <f>HLOOKUP('Turbine DWP'!$B$11,'Turbine DWP calcs part 2'!$AD$9:$AG$59,'Turbine DWP calcs part 2'!$AH52,FALSE)*'Turbine DWP'!V54</f>
        <v>0</v>
      </c>
      <c r="AT52">
        <f>HLOOKUP('Turbine DWP'!$B$11,'Turbine DWP calcs part 2'!$AD$9:$AG$59,'Turbine DWP calcs part 2'!$AH52,FALSE)*'Turbine DWP'!W54</f>
        <v>0</v>
      </c>
      <c r="AU52">
        <f>HLOOKUP('Turbine DWP'!$B$11,'Turbine DWP calcs part 2'!$AD$9:$AG$59,'Turbine DWP calcs part 2'!$AH52,FALSE)*'Turbine DWP'!X54</f>
        <v>0</v>
      </c>
      <c r="AV52">
        <f>HLOOKUP('Turbine DWP'!$B$11,'Turbine DWP calcs part 2'!$AD$9:$AG$59,'Turbine DWP calcs part 2'!$AH52,FALSE)*'Turbine DWP'!Y54</f>
        <v>0</v>
      </c>
      <c r="AW52">
        <f>HLOOKUP('Turbine DWP'!$B$11,'Turbine DWP calcs part 2'!$AD$9:$AG$59,'Turbine DWP calcs part 2'!$AH52,FALSE)*'Turbine DWP'!Z54</f>
        <v>0</v>
      </c>
      <c r="AX52">
        <f>HLOOKUP('Turbine DWP'!$B$11,'Turbine DWP calcs part 2'!$AD$9:$AG$59,'Turbine DWP calcs part 2'!$AH52,FALSE)*'Turbine DWP'!AA54</f>
        <v>0</v>
      </c>
      <c r="AY52">
        <f>HLOOKUP('Turbine DWP'!$B$11,'Turbine DWP calcs part 2'!$AD$9:$AG$59,'Turbine DWP calcs part 2'!$AH52,FALSE)*'Turbine DWP'!AB54</f>
        <v>0</v>
      </c>
      <c r="AZ52">
        <f>HLOOKUP('Turbine DWP'!$B$11,'Turbine DWP calcs part 2'!$AD$9:$AG$59,'Turbine DWP calcs part 2'!$AH52,FALSE)*'Turbine DWP'!AC54</f>
        <v>0</v>
      </c>
      <c r="BA52">
        <f>HLOOKUP('Turbine DWP'!$B$11,'Turbine DWP calcs part 2'!$AD$9:$AG$59,'Turbine DWP calcs part 2'!$AH52,FALSE)*'Turbine DWP'!AD54</f>
        <v>0</v>
      </c>
      <c r="BB52">
        <f>HLOOKUP('Turbine DWP'!$B$11,'Turbine DWP calcs part 2'!$AD$9:$AG$59,'Turbine DWP calcs part 2'!$AH52,FALSE)*'Turbine DWP'!AE54</f>
        <v>0</v>
      </c>
      <c r="BC52">
        <f>HLOOKUP('Turbine DWP'!$B$11,'Turbine DWP calcs part 2'!$AD$9:$AG$59,'Turbine DWP calcs part 2'!$AH52,FALSE)*'Turbine DWP'!AF54</f>
        <v>0</v>
      </c>
      <c r="BD52">
        <f>HLOOKUP('Turbine DWP'!$B$11,'Turbine DWP calcs part 2'!$AD$9:$AG$59,'Turbine DWP calcs part 2'!$AH52,FALSE)*'Turbine DWP'!AG54</f>
        <v>0</v>
      </c>
      <c r="BE52">
        <f>HLOOKUP('Turbine DWP'!$B$11,'Turbine DWP calcs part 2'!$AD$9:$AG$59,'Turbine DWP calcs part 2'!$AH52,FALSE)*'Turbine DWP'!AH54</f>
        <v>0</v>
      </c>
      <c r="BF52">
        <f>HLOOKUP('Turbine DWP'!$B$11,'Turbine DWP calcs part 2'!$AD$9:$AG$59,'Turbine DWP calcs part 2'!$AH52,FALSE)*'Turbine DWP'!AI54</f>
        <v>0</v>
      </c>
      <c r="BG52">
        <f>HLOOKUP('Turbine DWP'!$B$11,'Turbine DWP calcs part 2'!$AD$9:$AG$59,'Turbine DWP calcs part 2'!$AH52,FALSE)*'Turbine DWP'!AJ54</f>
        <v>0</v>
      </c>
      <c r="BH52">
        <f>HLOOKUP('Turbine DWP'!$B$11,'Turbine DWP calcs part 2'!$AD$9:$AG$59,'Turbine DWP calcs part 2'!$AH52,FALSE)*'Turbine DWP'!AK54</f>
        <v>0</v>
      </c>
      <c r="BI52">
        <f>HLOOKUP('Turbine DWP'!$B$11,'Turbine DWP calcs part 2'!$AD$9:$AG$59,'Turbine DWP calcs part 2'!$AH52,FALSE)*'Turbine DWP'!AL54</f>
        <v>0</v>
      </c>
      <c r="BJ52">
        <f>HLOOKUP('Turbine DWP'!$B$11,'Turbine DWP calcs part 2'!$AD$9:$AG$59,'Turbine DWP calcs part 2'!$AH52,FALSE)*'Turbine DWP'!AM54</f>
        <v>0</v>
      </c>
      <c r="BK52">
        <f>HLOOKUP('Turbine DWP'!$B$11,'Turbine DWP calcs part 2'!$AD$9:$AG$59,'Turbine DWP calcs part 2'!$AH52,FALSE)*'Turbine DWP'!AN54</f>
        <v>0</v>
      </c>
      <c r="BL52">
        <f>HLOOKUP('Turbine DWP'!$B$11,'Turbine DWP calcs part 2'!$AD$9:$AG$59,'Turbine DWP calcs part 2'!$AH52,FALSE)*'Turbine DWP'!AO54</f>
        <v>0</v>
      </c>
      <c r="BM52">
        <f>HLOOKUP('Turbine DWP'!$B$11,'Turbine DWP calcs part 2'!$AD$9:$AG$59,'Turbine DWP calcs part 2'!$AH52,FALSE)*'Turbine DWP'!AP54</f>
        <v>0</v>
      </c>
      <c r="BN52">
        <f>HLOOKUP('Turbine DWP'!$B$11,'Turbine DWP calcs part 2'!$AD$9:$AG$59,'Turbine DWP calcs part 2'!$AH52,FALSE)*'Turbine DWP'!AQ54</f>
        <v>0</v>
      </c>
      <c r="BO52">
        <f>HLOOKUP('Turbine DWP'!$B$11,'Turbine DWP calcs part 2'!$AD$9:$AG$59,'Turbine DWP calcs part 2'!$AH52,FALSE)*'Turbine DWP'!AR54</f>
        <v>0</v>
      </c>
      <c r="BP52">
        <f>HLOOKUP('Turbine DWP'!$B$11,'Turbine DWP calcs part 2'!$AD$9:$AG$59,'Turbine DWP calcs part 2'!$AH52,FALSE)*'Turbine DWP'!AS54</f>
        <v>0</v>
      </c>
      <c r="BQ52">
        <f>HLOOKUP('Turbine DWP'!$B$11,'Turbine DWP calcs part 2'!$AD$9:$AG$59,'Turbine DWP calcs part 2'!$AH52,FALSE)*'Turbine DWP'!AT54</f>
        <v>0</v>
      </c>
      <c r="BR52">
        <f>HLOOKUP('Turbine DWP'!$B$11,'Turbine DWP calcs part 2'!$AD$9:$AG$59,'Turbine DWP calcs part 2'!$AH52,FALSE)*'Turbine DWP'!AU54</f>
        <v>0</v>
      </c>
      <c r="BS52">
        <f>HLOOKUP('Turbine DWP'!$B$11,'Turbine DWP calcs part 2'!$AD$9:$AG$59,'Turbine DWP calcs part 2'!$AH52,FALSE)*'Turbine DWP'!AV54</f>
        <v>0</v>
      </c>
      <c r="BT52">
        <f>HLOOKUP('Turbine DWP'!$B$11,'Turbine DWP calcs part 2'!$AD$9:$AG$59,'Turbine DWP calcs part 2'!$AH52,FALSE)*'Turbine DWP'!AW54</f>
        <v>0</v>
      </c>
      <c r="BU52">
        <f>HLOOKUP('Turbine DWP'!$B$11,'Turbine DWP calcs part 2'!$AD$9:$AG$59,'Turbine DWP calcs part 2'!$AH52,FALSE)*'Turbine DWP'!AX54</f>
        <v>0</v>
      </c>
      <c r="BV52">
        <f>HLOOKUP('Turbine DWP'!$B$11,'Turbine DWP calcs part 2'!$AD$9:$AG$59,'Turbine DWP calcs part 2'!$AH52,FALSE)*'Turbine DWP'!AY54</f>
        <v>0</v>
      </c>
      <c r="BW52">
        <f>HLOOKUP('Turbine DWP'!$B$11,'Turbine DWP calcs part 2'!$AD$9:$AG$59,'Turbine DWP calcs part 2'!$AH52,FALSE)*'Turbine DWP'!AZ54</f>
        <v>0</v>
      </c>
      <c r="BX52">
        <f>HLOOKUP('Turbine DWP'!$B$11,'Turbine DWP calcs part 2'!$AD$9:$AG$59,'Turbine DWP calcs part 2'!$AH52,FALSE)*'Turbine DWP'!BA54</f>
        <v>0</v>
      </c>
      <c r="BY52">
        <f>HLOOKUP('Turbine DWP'!$B$11,'Turbine DWP calcs part 2'!$AD$9:$AG$59,'Turbine DWP calcs part 2'!$AH52,FALSE)*'Turbine DWP'!BB54</f>
        <v>0</v>
      </c>
      <c r="BZ52">
        <f>HLOOKUP('Turbine DWP'!$B$11,'Turbine DWP calcs part 2'!$AD$9:$AG$59,'Turbine DWP calcs part 2'!$AH52,FALSE)*'Turbine DWP'!BC54</f>
        <v>0</v>
      </c>
      <c r="CA52">
        <f>HLOOKUP('Turbine DWP'!$B$11,'Turbine DWP calcs part 2'!$AD$9:$AG$59,'Turbine DWP calcs part 2'!$AH52,FALSE)*'Turbine DWP'!BD54</f>
        <v>0</v>
      </c>
      <c r="CB52">
        <f>HLOOKUP('Turbine DWP'!$B$11,'Turbine DWP calcs part 2'!$AD$9:$AG$59,'Turbine DWP calcs part 2'!$AH52,FALSE)*'Turbine DWP'!BE54</f>
        <v>0</v>
      </c>
      <c r="CC52">
        <f>HLOOKUP('Turbine DWP'!$B$11,'Turbine DWP calcs part 2'!$AD$9:$AG$59,'Turbine DWP calcs part 2'!$AH52,FALSE)*'Turbine DWP'!BF54</f>
        <v>0</v>
      </c>
      <c r="CD52">
        <f>HLOOKUP('Turbine DWP'!$B$11,'Turbine DWP calcs part 2'!$AD$9:$AG$59,'Turbine DWP calcs part 2'!$AH52,FALSE)*'Turbine DWP'!BG54</f>
        <v>0</v>
      </c>
      <c r="CE52">
        <f>HLOOKUP('Turbine DWP'!$B$11,'Turbine DWP calcs part 2'!$AD$9:$AG$59,'Turbine DWP calcs part 2'!$AH52,FALSE)*'Turbine DWP'!BH54</f>
        <v>0</v>
      </c>
      <c r="CF52">
        <f>HLOOKUP('Turbine DWP'!$B$11,'Turbine DWP calcs part 2'!$AD$9:$AG$59,'Turbine DWP calcs part 2'!$AH52,FALSE)*'Turbine DWP'!BI54</f>
        <v>0</v>
      </c>
      <c r="CG52">
        <f>HLOOKUP('Turbine DWP'!$B$11,'Turbine DWP calcs part 2'!$AD$9:$AG$59,'Turbine DWP calcs part 2'!$AH52,FALSE)*'Turbine DWP'!BJ54</f>
        <v>0</v>
      </c>
      <c r="CH52">
        <f>HLOOKUP('Turbine DWP'!$B$11,'Turbine DWP calcs part 2'!$AD$9:$AG$59,'Turbine DWP calcs part 2'!$AH52,FALSE)*'Turbine DWP'!BK54</f>
        <v>0</v>
      </c>
      <c r="CI52">
        <f>HLOOKUP('Turbine DWP'!$B$11,'Turbine DWP calcs part 2'!$AD$9:$AG$59,'Turbine DWP calcs part 2'!$AH52,FALSE)*'Turbine DWP'!BL54</f>
        <v>0</v>
      </c>
      <c r="CJ52">
        <f>HLOOKUP('Turbine DWP'!$B$11,'Turbine DWP calcs part 2'!$AD$9:$AG$59,'Turbine DWP calcs part 2'!$AH52,FALSE)*'Turbine DWP'!BM54</f>
        <v>0</v>
      </c>
      <c r="CK52">
        <f>HLOOKUP('Turbine DWP'!$B$11,'Turbine DWP calcs part 2'!$AD$9:$AG$59,'Turbine DWP calcs part 2'!$AH52,FALSE)*'Turbine DWP'!BN54</f>
        <v>0</v>
      </c>
      <c r="CL52">
        <f>HLOOKUP('Turbine DWP'!$B$11,'Turbine DWP calcs part 2'!$AD$9:$AG$59,'Turbine DWP calcs part 2'!$AH52,FALSE)*'Turbine DWP'!BO54</f>
        <v>0</v>
      </c>
      <c r="CM52">
        <f>HLOOKUP('Turbine DWP'!$B$11,'Turbine DWP calcs part 2'!$AD$9:$AG$59,'Turbine DWP calcs part 2'!$AH52,FALSE)*'Turbine DWP'!BP54</f>
        <v>0</v>
      </c>
      <c r="CN52">
        <f>HLOOKUP('Turbine DWP'!$B$11,'Turbine DWP calcs part 2'!$AD$9:$AG$59,'Turbine DWP calcs part 2'!$AH52,FALSE)*'Turbine DWP'!BQ54</f>
        <v>0</v>
      </c>
      <c r="CO52">
        <f>HLOOKUP('Turbine DWP'!$B$11,'Turbine DWP calcs part 2'!$AD$9:$AG$59,'Turbine DWP calcs part 2'!$AH52,FALSE)*'Turbine DWP'!BR54</f>
        <v>0</v>
      </c>
      <c r="CP52">
        <f>HLOOKUP('Turbine DWP'!$B$11,'Turbine DWP calcs part 2'!$AD$9:$AG$59,'Turbine DWP calcs part 2'!$AH52,FALSE)*'Turbine DWP'!BS54</f>
        <v>0</v>
      </c>
      <c r="CQ52">
        <f>HLOOKUP('Turbine DWP'!$B$11,'Turbine DWP calcs part 2'!$AD$9:$AG$59,'Turbine DWP calcs part 2'!$AH52,FALSE)*'Turbine DWP'!BT54</f>
        <v>0</v>
      </c>
      <c r="CR52">
        <f>HLOOKUP('Turbine DWP'!$B$11,'Turbine DWP calcs part 2'!$AD$9:$AG$59,'Turbine DWP calcs part 2'!$AH52,FALSE)*'Turbine DWP'!BU54</f>
        <v>0</v>
      </c>
      <c r="CS52">
        <f>HLOOKUP('Turbine DWP'!$B$11,'Turbine DWP calcs part 2'!$AD$9:$AG$59,'Turbine DWP calcs part 2'!$AH52,FALSE)*'Turbine DWP'!BV54</f>
        <v>0</v>
      </c>
      <c r="CT52">
        <f>HLOOKUP('Turbine DWP'!$B$11,'Turbine DWP calcs part 2'!$AD$9:$AG$59,'Turbine DWP calcs part 2'!$AH52,FALSE)*'Turbine DWP'!BW54</f>
        <v>0</v>
      </c>
      <c r="CU52">
        <f>HLOOKUP('Turbine DWP'!$B$11,'Turbine DWP calcs part 2'!$AD$9:$AG$59,'Turbine DWP calcs part 2'!$AH52,FALSE)*'Turbine DWP'!BX54</f>
        <v>0</v>
      </c>
      <c r="CV52">
        <f>HLOOKUP('Turbine DWP'!$B$11,'Turbine DWP calcs part 2'!$AD$9:$AG$59,'Turbine DWP calcs part 2'!$AH52,FALSE)*'Turbine DWP'!BY54</f>
        <v>0</v>
      </c>
      <c r="CW52">
        <f>HLOOKUP('Turbine DWP'!$B$11,'Turbine DWP calcs part 2'!$AD$9:$AG$59,'Turbine DWP calcs part 2'!$AH52,FALSE)*'Turbine DWP'!BZ54</f>
        <v>0</v>
      </c>
      <c r="CX52">
        <f>HLOOKUP('Turbine DWP'!$B$11,'Turbine DWP calcs part 2'!$AD$9:$AG$59,'Turbine DWP calcs part 2'!$AH52,FALSE)*'Turbine DWP'!CA54</f>
        <v>0</v>
      </c>
      <c r="CY52">
        <f>HLOOKUP('Turbine DWP'!$B$11,'Turbine DWP calcs part 2'!$AD$9:$AG$59,'Turbine DWP calcs part 2'!$AH52,FALSE)*'Turbine DWP'!CB54</f>
        <v>0</v>
      </c>
      <c r="CZ52">
        <f>HLOOKUP('Turbine DWP'!$B$11,'Turbine DWP calcs part 2'!$AD$9:$AG$59,'Turbine DWP calcs part 2'!$AH52,FALSE)*'Turbine DWP'!CC54</f>
        <v>0</v>
      </c>
      <c r="DA52">
        <f>HLOOKUP('Turbine DWP'!$B$11,'Turbine DWP calcs part 2'!$AD$9:$AG$59,'Turbine DWP calcs part 2'!$AH52,FALSE)*'Turbine DWP'!CD54</f>
        <v>0</v>
      </c>
      <c r="DB52">
        <f>HLOOKUP('Turbine DWP'!$B$11,'Turbine DWP calcs part 2'!$AD$9:$AG$59,'Turbine DWP calcs part 2'!$AH52,FALSE)*'Turbine DWP'!CE54</f>
        <v>0</v>
      </c>
      <c r="DC52">
        <f>HLOOKUP('Turbine DWP'!$B$11,'Turbine DWP calcs part 2'!$AD$9:$AG$59,'Turbine DWP calcs part 2'!$AH52,FALSE)*'Turbine DWP'!CF54</f>
        <v>0</v>
      </c>
      <c r="DD52">
        <f>HLOOKUP('Turbine DWP'!$B$11,'Turbine DWP calcs part 2'!$AD$9:$AG$59,'Turbine DWP calcs part 2'!$AH52,FALSE)*'Turbine DWP'!CG54</f>
        <v>0</v>
      </c>
      <c r="DE52">
        <f>HLOOKUP('Turbine DWP'!$B$11,'Turbine DWP calcs part 2'!$AD$9:$AG$59,'Turbine DWP calcs part 2'!$AH52,FALSE)*'Turbine DWP'!CH54</f>
        <v>0</v>
      </c>
      <c r="DF52">
        <f>HLOOKUP('Turbine DWP'!$B$11,'Turbine DWP calcs part 2'!$AD$9:$AG$59,'Turbine DWP calcs part 2'!$AH52,FALSE)*'Turbine DWP'!CI54</f>
        <v>0</v>
      </c>
      <c r="DG52">
        <f>HLOOKUP('Turbine DWP'!$B$11,'Turbine DWP calcs part 2'!$AD$9:$AG$59,'Turbine DWP calcs part 2'!$AH52,FALSE)*'Turbine DWP'!CJ54</f>
        <v>0</v>
      </c>
      <c r="DH52">
        <f>HLOOKUP('Turbine DWP'!$B$11,'Turbine DWP calcs part 2'!$AD$9:$AG$59,'Turbine DWP calcs part 2'!$AH52,FALSE)*'Turbine DWP'!CK54</f>
        <v>0</v>
      </c>
      <c r="DI52">
        <f>HLOOKUP('Turbine DWP'!$B$11,'Turbine DWP calcs part 2'!$AD$9:$AG$59,'Turbine DWP calcs part 2'!$AH52,FALSE)*'Turbine DWP'!CL54</f>
        <v>0</v>
      </c>
      <c r="DJ52">
        <f>HLOOKUP('Turbine DWP'!$B$11,'Turbine DWP calcs part 2'!$AD$9:$AG$59,'Turbine DWP calcs part 2'!$AH52,FALSE)*'Turbine DWP'!CM54</f>
        <v>0</v>
      </c>
      <c r="DK52">
        <f>HLOOKUP('Turbine DWP'!$B$11,'Turbine DWP calcs part 2'!$AD$9:$AG$59,'Turbine DWP calcs part 2'!$AH52,FALSE)*'Turbine DWP'!CN54</f>
        <v>0</v>
      </c>
      <c r="DL52">
        <f>HLOOKUP('Turbine DWP'!$B$11,'Turbine DWP calcs part 2'!$AD$9:$AG$59,'Turbine DWP calcs part 2'!$AH52,FALSE)*'Turbine DWP'!CO54</f>
        <v>0</v>
      </c>
      <c r="DM52">
        <f>HLOOKUP('Turbine DWP'!$B$11,'Turbine DWP calcs part 2'!$AD$9:$AG$59,'Turbine DWP calcs part 2'!$AH52,FALSE)*'Turbine DWP'!CP54</f>
        <v>0</v>
      </c>
      <c r="DN52">
        <f>HLOOKUP('Turbine DWP'!$B$11,'Turbine DWP calcs part 2'!$AD$9:$AG$59,'Turbine DWP calcs part 2'!$AH52,FALSE)*'Turbine DWP'!CQ54</f>
        <v>0</v>
      </c>
      <c r="DO52">
        <f>HLOOKUP('Turbine DWP'!$B$11,'Turbine DWP calcs part 2'!$AD$9:$AG$59,'Turbine DWP calcs part 2'!$AH52,FALSE)*'Turbine DWP'!CR54</f>
        <v>0</v>
      </c>
      <c r="DP52">
        <f>HLOOKUP('Turbine DWP'!$B$11,'Turbine DWP calcs part 2'!$AD$9:$AG$59,'Turbine DWP calcs part 2'!$AH52,FALSE)*'Turbine DWP'!CS54</f>
        <v>0</v>
      </c>
      <c r="DQ52">
        <f>HLOOKUP('Turbine DWP'!$B$11,'Turbine DWP calcs part 2'!$AD$9:$AG$59,'Turbine DWP calcs part 2'!$AH52,FALSE)*'Turbine DWP'!CT54</f>
        <v>0</v>
      </c>
      <c r="DR52">
        <f>HLOOKUP('Turbine DWP'!$B$11,'Turbine DWP calcs part 2'!$AD$9:$AG$59,'Turbine DWP calcs part 2'!$AH52,FALSE)*'Turbine DWP'!CU54</f>
        <v>0</v>
      </c>
      <c r="DS52">
        <f>HLOOKUP('Turbine DWP'!$B$11,'Turbine DWP calcs part 2'!$AD$9:$AG$59,'Turbine DWP calcs part 2'!$AH52,FALSE)*'Turbine DWP'!CV54</f>
        <v>0</v>
      </c>
      <c r="DT52">
        <f>HLOOKUP('Turbine DWP'!$B$11,'Turbine DWP calcs part 2'!$AD$9:$AG$59,'Turbine DWP calcs part 2'!$AH52,FALSE)*'Turbine DWP'!CW54</f>
        <v>0</v>
      </c>
      <c r="DU52">
        <f>HLOOKUP('Turbine DWP'!$B$11,'Turbine DWP calcs part 2'!$AD$9:$AG$59,'Turbine DWP calcs part 2'!$AH52,FALSE)*'Turbine DWP'!CX54</f>
        <v>0</v>
      </c>
      <c r="DV52">
        <f>HLOOKUP('Turbine DWP'!$B$11,'Turbine DWP calcs part 2'!$AD$9:$AG$59,'Turbine DWP calcs part 2'!$AH52,FALSE)*'Turbine DWP'!CY54</f>
        <v>0</v>
      </c>
      <c r="DW52">
        <f>HLOOKUP('Turbine DWP'!$B$11,'Turbine DWP calcs part 2'!$AD$9:$AG$59,'Turbine DWP calcs part 2'!$AH52,FALSE)*'Turbine DWP'!CZ54</f>
        <v>0</v>
      </c>
      <c r="DX52">
        <f>HLOOKUP('Turbine DWP'!$B$11,'Turbine DWP calcs part 2'!$AD$9:$AG$59,'Turbine DWP calcs part 2'!$AH52,FALSE)*'Turbine DWP'!DA54</f>
        <v>0</v>
      </c>
      <c r="DY52">
        <f>HLOOKUP('Turbine DWP'!$B$11,'Turbine DWP calcs part 2'!$AD$9:$AG$59,'Turbine DWP calcs part 2'!$AH52,FALSE)*'Turbine DWP'!DB54</f>
        <v>0</v>
      </c>
      <c r="DZ52">
        <f>HLOOKUP('Turbine DWP'!$B$11,'Turbine DWP calcs part 2'!$AD$9:$AG$59,'Turbine DWP calcs part 2'!$AH52,FALSE)*'Turbine DWP'!DC54</f>
        <v>0</v>
      </c>
      <c r="EA52">
        <f>HLOOKUP('Turbine DWP'!$B$11,'Turbine DWP calcs part 2'!$AD$9:$AG$59,'Turbine DWP calcs part 2'!$AH52,FALSE)*'Turbine DWP'!DD54</f>
        <v>0</v>
      </c>
      <c r="EB52">
        <f>HLOOKUP('Turbine DWP'!$B$11,'Turbine DWP calcs part 2'!$AD$9:$AG$59,'Turbine DWP calcs part 2'!$AH52,FALSE)*'Turbine DWP'!DE54</f>
        <v>0</v>
      </c>
      <c r="EC52">
        <f>HLOOKUP('Turbine DWP'!$B$11,'Turbine DWP calcs part 2'!$AD$9:$AG$59,'Turbine DWP calcs part 2'!$AH52,FALSE)*'Turbine DWP'!DF54</f>
        <v>0</v>
      </c>
      <c r="ED52">
        <f>HLOOKUP('Turbine DWP'!$B$11,'Turbine DWP calcs part 2'!$AD$9:$AG$59,'Turbine DWP calcs part 2'!$AH52,FALSE)*'Turbine DWP'!DG54</f>
        <v>0</v>
      </c>
      <c r="EG52" t="s">
        <v>214</v>
      </c>
      <c r="EH52">
        <v>1</v>
      </c>
      <c r="EI52">
        <f>INDEX($AI$61:$ED$61,1, EH52)</f>
        <v>0.54945054945054905</v>
      </c>
    </row>
    <row r="53" spans="1:139" x14ac:dyDescent="0.25">
      <c r="A53" s="2" t="s">
        <v>67</v>
      </c>
      <c r="B53" s="2">
        <f t="shared" si="17"/>
        <v>217.5</v>
      </c>
      <c r="C53">
        <f>'Turbine DWP'!E55</f>
        <v>0</v>
      </c>
      <c r="D53">
        <f>'Turbine DWP'!G55</f>
        <v>0</v>
      </c>
      <c r="E53">
        <f>'Turbine DWP'!H55</f>
        <v>0</v>
      </c>
      <c r="F53">
        <f>'Turbine DWP'!I55</f>
        <v>0</v>
      </c>
      <c r="G53">
        <f>'Turbine DWP'!J55</f>
        <v>0</v>
      </c>
      <c r="H53">
        <f t="shared" si="0"/>
        <v>0</v>
      </c>
      <c r="I53" s="3">
        <v>3.1147869999999998E-4</v>
      </c>
      <c r="J53">
        <f>'Turbine DWP calcs part 1'!O49</f>
        <v>0</v>
      </c>
      <c r="K53">
        <f>'Turbine DWP calcs part 1'!P49</f>
        <v>0</v>
      </c>
      <c r="L53">
        <f>'Turbine DWP calcs part 1'!Q49</f>
        <v>0</v>
      </c>
      <c r="M53">
        <f>'Turbine DWP calcs part 1'!R49</f>
        <v>3.1147871591308274E-4</v>
      </c>
      <c r="N53">
        <f t="shared" si="11"/>
        <v>0</v>
      </c>
      <c r="O53">
        <f t="shared" si="18"/>
        <v>0</v>
      </c>
      <c r="P53">
        <f t="shared" si="19"/>
        <v>0</v>
      </c>
      <c r="Q53">
        <f t="shared" si="20"/>
        <v>0</v>
      </c>
      <c r="R53">
        <f t="shared" si="24"/>
        <v>0</v>
      </c>
      <c r="S53">
        <f t="shared" si="25"/>
        <v>0</v>
      </c>
      <c r="T53">
        <f t="shared" si="26"/>
        <v>0</v>
      </c>
      <c r="U53">
        <f t="shared" si="27"/>
        <v>0</v>
      </c>
      <c r="V53">
        <f t="shared" si="28"/>
        <v>0</v>
      </c>
      <c r="W53">
        <f t="shared" si="29"/>
        <v>0</v>
      </c>
      <c r="X53">
        <f t="shared" si="30"/>
        <v>0</v>
      </c>
      <c r="Y53">
        <f t="shared" si="31"/>
        <v>0</v>
      </c>
      <c r="Z53">
        <f t="shared" si="12"/>
        <v>0</v>
      </c>
      <c r="AA53">
        <f t="shared" si="21"/>
        <v>0</v>
      </c>
      <c r="AB53">
        <f t="shared" si="22"/>
        <v>0</v>
      </c>
      <c r="AC53">
        <f t="shared" si="23"/>
        <v>0</v>
      </c>
      <c r="AD53">
        <f t="shared" si="13"/>
        <v>0</v>
      </c>
      <c r="AE53">
        <f t="shared" si="14"/>
        <v>0</v>
      </c>
      <c r="AF53">
        <f t="shared" si="15"/>
        <v>0</v>
      </c>
      <c r="AG53">
        <f t="shared" si="16"/>
        <v>0</v>
      </c>
      <c r="AH53">
        <v>45</v>
      </c>
      <c r="AI53">
        <f>HLOOKUP('Turbine DWP'!$B$11,'Turbine DWP calcs part 2'!$AD$9:$AG$59,'Turbine DWP calcs part 2'!$AH53,FALSE)*'Turbine DWP'!L55</f>
        <v>0</v>
      </c>
      <c r="AJ53">
        <f>HLOOKUP('Turbine DWP'!$B$11,'Turbine DWP calcs part 2'!$AD$9:$AG$59,'Turbine DWP calcs part 2'!$AH53,FALSE)*'Turbine DWP'!M55</f>
        <v>0</v>
      </c>
      <c r="AK53">
        <f>HLOOKUP('Turbine DWP'!$B$11,'Turbine DWP calcs part 2'!$AD$9:$AG$59,'Turbine DWP calcs part 2'!$AH53,FALSE)*'Turbine DWP'!N55</f>
        <v>0</v>
      </c>
      <c r="AL53">
        <f>HLOOKUP('Turbine DWP'!$B$11,'Turbine DWP calcs part 2'!$AD$9:$AG$59,'Turbine DWP calcs part 2'!$AH53,FALSE)*'Turbine DWP'!O55</f>
        <v>0</v>
      </c>
      <c r="AM53">
        <f>HLOOKUP('Turbine DWP'!$B$11,'Turbine DWP calcs part 2'!$AD$9:$AG$59,'Turbine DWP calcs part 2'!$AH53,FALSE)*'Turbine DWP'!P55</f>
        <v>0</v>
      </c>
      <c r="AN53">
        <f>HLOOKUP('Turbine DWP'!$B$11,'Turbine DWP calcs part 2'!$AD$9:$AG$59,'Turbine DWP calcs part 2'!$AH53,FALSE)*'Turbine DWP'!Q55</f>
        <v>0</v>
      </c>
      <c r="AO53">
        <f>HLOOKUP('Turbine DWP'!$B$11,'Turbine DWP calcs part 2'!$AD$9:$AG$59,'Turbine DWP calcs part 2'!$AH53,FALSE)*'Turbine DWP'!R55</f>
        <v>0</v>
      </c>
      <c r="AP53">
        <f>HLOOKUP('Turbine DWP'!$B$11,'Turbine DWP calcs part 2'!$AD$9:$AG$59,'Turbine DWP calcs part 2'!$AH53,FALSE)*'Turbine DWP'!S55</f>
        <v>0</v>
      </c>
      <c r="AQ53">
        <f>HLOOKUP('Turbine DWP'!$B$11,'Turbine DWP calcs part 2'!$AD$9:$AG$59,'Turbine DWP calcs part 2'!$AH53,FALSE)*'Turbine DWP'!T55</f>
        <v>0</v>
      </c>
      <c r="AR53">
        <f>HLOOKUP('Turbine DWP'!$B$11,'Turbine DWP calcs part 2'!$AD$9:$AG$59,'Turbine DWP calcs part 2'!$AH53,FALSE)*'Turbine DWP'!U55</f>
        <v>0</v>
      </c>
      <c r="AS53">
        <f>HLOOKUP('Turbine DWP'!$B$11,'Turbine DWP calcs part 2'!$AD$9:$AG$59,'Turbine DWP calcs part 2'!$AH53,FALSE)*'Turbine DWP'!V55</f>
        <v>0</v>
      </c>
      <c r="AT53">
        <f>HLOOKUP('Turbine DWP'!$B$11,'Turbine DWP calcs part 2'!$AD$9:$AG$59,'Turbine DWP calcs part 2'!$AH53,FALSE)*'Turbine DWP'!W55</f>
        <v>0</v>
      </c>
      <c r="AU53">
        <f>HLOOKUP('Turbine DWP'!$B$11,'Turbine DWP calcs part 2'!$AD$9:$AG$59,'Turbine DWP calcs part 2'!$AH53,FALSE)*'Turbine DWP'!X55</f>
        <v>0</v>
      </c>
      <c r="AV53">
        <f>HLOOKUP('Turbine DWP'!$B$11,'Turbine DWP calcs part 2'!$AD$9:$AG$59,'Turbine DWP calcs part 2'!$AH53,FALSE)*'Turbine DWP'!Y55</f>
        <v>0</v>
      </c>
      <c r="AW53">
        <f>HLOOKUP('Turbine DWP'!$B$11,'Turbine DWP calcs part 2'!$AD$9:$AG$59,'Turbine DWP calcs part 2'!$AH53,FALSE)*'Turbine DWP'!Z55</f>
        <v>0</v>
      </c>
      <c r="AX53">
        <f>HLOOKUP('Turbine DWP'!$B$11,'Turbine DWP calcs part 2'!$AD$9:$AG$59,'Turbine DWP calcs part 2'!$AH53,FALSE)*'Turbine DWP'!AA55</f>
        <v>0</v>
      </c>
      <c r="AY53">
        <f>HLOOKUP('Turbine DWP'!$B$11,'Turbine DWP calcs part 2'!$AD$9:$AG$59,'Turbine DWP calcs part 2'!$AH53,FALSE)*'Turbine DWP'!AB55</f>
        <v>0</v>
      </c>
      <c r="AZ53">
        <f>HLOOKUP('Turbine DWP'!$B$11,'Turbine DWP calcs part 2'!$AD$9:$AG$59,'Turbine DWP calcs part 2'!$AH53,FALSE)*'Turbine DWP'!AC55</f>
        <v>0</v>
      </c>
      <c r="BA53">
        <f>HLOOKUP('Turbine DWP'!$B$11,'Turbine DWP calcs part 2'!$AD$9:$AG$59,'Turbine DWP calcs part 2'!$AH53,FALSE)*'Turbine DWP'!AD55</f>
        <v>0</v>
      </c>
      <c r="BB53">
        <f>HLOOKUP('Turbine DWP'!$B$11,'Turbine DWP calcs part 2'!$AD$9:$AG$59,'Turbine DWP calcs part 2'!$AH53,FALSE)*'Turbine DWP'!AE55</f>
        <v>0</v>
      </c>
      <c r="BC53">
        <f>HLOOKUP('Turbine DWP'!$B$11,'Turbine DWP calcs part 2'!$AD$9:$AG$59,'Turbine DWP calcs part 2'!$AH53,FALSE)*'Turbine DWP'!AF55</f>
        <v>0</v>
      </c>
      <c r="BD53">
        <f>HLOOKUP('Turbine DWP'!$B$11,'Turbine DWP calcs part 2'!$AD$9:$AG$59,'Turbine DWP calcs part 2'!$AH53,FALSE)*'Turbine DWP'!AG55</f>
        <v>0</v>
      </c>
      <c r="BE53">
        <f>HLOOKUP('Turbine DWP'!$B$11,'Turbine DWP calcs part 2'!$AD$9:$AG$59,'Turbine DWP calcs part 2'!$AH53,FALSE)*'Turbine DWP'!AH55</f>
        <v>0</v>
      </c>
      <c r="BF53">
        <f>HLOOKUP('Turbine DWP'!$B$11,'Turbine DWP calcs part 2'!$AD$9:$AG$59,'Turbine DWP calcs part 2'!$AH53,FALSE)*'Turbine DWP'!AI55</f>
        <v>0</v>
      </c>
      <c r="BG53">
        <f>HLOOKUP('Turbine DWP'!$B$11,'Turbine DWP calcs part 2'!$AD$9:$AG$59,'Turbine DWP calcs part 2'!$AH53,FALSE)*'Turbine DWP'!AJ55</f>
        <v>0</v>
      </c>
      <c r="BH53">
        <f>HLOOKUP('Turbine DWP'!$B$11,'Turbine DWP calcs part 2'!$AD$9:$AG$59,'Turbine DWP calcs part 2'!$AH53,FALSE)*'Turbine DWP'!AK55</f>
        <v>0</v>
      </c>
      <c r="BI53">
        <f>HLOOKUP('Turbine DWP'!$B$11,'Turbine DWP calcs part 2'!$AD$9:$AG$59,'Turbine DWP calcs part 2'!$AH53,FALSE)*'Turbine DWP'!AL55</f>
        <v>0</v>
      </c>
      <c r="BJ53">
        <f>HLOOKUP('Turbine DWP'!$B$11,'Turbine DWP calcs part 2'!$AD$9:$AG$59,'Turbine DWP calcs part 2'!$AH53,FALSE)*'Turbine DWP'!AM55</f>
        <v>0</v>
      </c>
      <c r="BK53">
        <f>HLOOKUP('Turbine DWP'!$B$11,'Turbine DWP calcs part 2'!$AD$9:$AG$59,'Turbine DWP calcs part 2'!$AH53,FALSE)*'Turbine DWP'!AN55</f>
        <v>0</v>
      </c>
      <c r="BL53">
        <f>HLOOKUP('Turbine DWP'!$B$11,'Turbine DWP calcs part 2'!$AD$9:$AG$59,'Turbine DWP calcs part 2'!$AH53,FALSE)*'Turbine DWP'!AO55</f>
        <v>0</v>
      </c>
      <c r="BM53">
        <f>HLOOKUP('Turbine DWP'!$B$11,'Turbine DWP calcs part 2'!$AD$9:$AG$59,'Turbine DWP calcs part 2'!$AH53,FALSE)*'Turbine DWP'!AP55</f>
        <v>0</v>
      </c>
      <c r="BN53">
        <f>HLOOKUP('Turbine DWP'!$B$11,'Turbine DWP calcs part 2'!$AD$9:$AG$59,'Turbine DWP calcs part 2'!$AH53,FALSE)*'Turbine DWP'!AQ55</f>
        <v>0</v>
      </c>
      <c r="BO53">
        <f>HLOOKUP('Turbine DWP'!$B$11,'Turbine DWP calcs part 2'!$AD$9:$AG$59,'Turbine DWP calcs part 2'!$AH53,FALSE)*'Turbine DWP'!AR55</f>
        <v>0</v>
      </c>
      <c r="BP53">
        <f>HLOOKUP('Turbine DWP'!$B$11,'Turbine DWP calcs part 2'!$AD$9:$AG$59,'Turbine DWP calcs part 2'!$AH53,FALSE)*'Turbine DWP'!AS55</f>
        <v>0</v>
      </c>
      <c r="BQ53">
        <f>HLOOKUP('Turbine DWP'!$B$11,'Turbine DWP calcs part 2'!$AD$9:$AG$59,'Turbine DWP calcs part 2'!$AH53,FALSE)*'Turbine DWP'!AT55</f>
        <v>0</v>
      </c>
      <c r="BR53">
        <f>HLOOKUP('Turbine DWP'!$B$11,'Turbine DWP calcs part 2'!$AD$9:$AG$59,'Turbine DWP calcs part 2'!$AH53,FALSE)*'Turbine DWP'!AU55</f>
        <v>0</v>
      </c>
      <c r="BS53">
        <f>HLOOKUP('Turbine DWP'!$B$11,'Turbine DWP calcs part 2'!$AD$9:$AG$59,'Turbine DWP calcs part 2'!$AH53,FALSE)*'Turbine DWP'!AV55</f>
        <v>0</v>
      </c>
      <c r="BT53">
        <f>HLOOKUP('Turbine DWP'!$B$11,'Turbine DWP calcs part 2'!$AD$9:$AG$59,'Turbine DWP calcs part 2'!$AH53,FALSE)*'Turbine DWP'!AW55</f>
        <v>0</v>
      </c>
      <c r="BU53">
        <f>HLOOKUP('Turbine DWP'!$B$11,'Turbine DWP calcs part 2'!$AD$9:$AG$59,'Turbine DWP calcs part 2'!$AH53,FALSE)*'Turbine DWP'!AX55</f>
        <v>0</v>
      </c>
      <c r="BV53">
        <f>HLOOKUP('Turbine DWP'!$B$11,'Turbine DWP calcs part 2'!$AD$9:$AG$59,'Turbine DWP calcs part 2'!$AH53,FALSE)*'Turbine DWP'!AY55</f>
        <v>0</v>
      </c>
      <c r="BW53">
        <f>HLOOKUP('Turbine DWP'!$B$11,'Turbine DWP calcs part 2'!$AD$9:$AG$59,'Turbine DWP calcs part 2'!$AH53,FALSE)*'Turbine DWP'!AZ55</f>
        <v>0</v>
      </c>
      <c r="BX53">
        <f>HLOOKUP('Turbine DWP'!$B$11,'Turbine DWP calcs part 2'!$AD$9:$AG$59,'Turbine DWP calcs part 2'!$AH53,FALSE)*'Turbine DWP'!BA55</f>
        <v>0</v>
      </c>
      <c r="BY53">
        <f>HLOOKUP('Turbine DWP'!$B$11,'Turbine DWP calcs part 2'!$AD$9:$AG$59,'Turbine DWP calcs part 2'!$AH53,FALSE)*'Turbine DWP'!BB55</f>
        <v>0</v>
      </c>
      <c r="BZ53">
        <f>HLOOKUP('Turbine DWP'!$B$11,'Turbine DWP calcs part 2'!$AD$9:$AG$59,'Turbine DWP calcs part 2'!$AH53,FALSE)*'Turbine DWP'!BC55</f>
        <v>0</v>
      </c>
      <c r="CA53">
        <f>HLOOKUP('Turbine DWP'!$B$11,'Turbine DWP calcs part 2'!$AD$9:$AG$59,'Turbine DWP calcs part 2'!$AH53,FALSE)*'Turbine DWP'!BD55</f>
        <v>0</v>
      </c>
      <c r="CB53">
        <f>HLOOKUP('Turbine DWP'!$B$11,'Turbine DWP calcs part 2'!$AD$9:$AG$59,'Turbine DWP calcs part 2'!$AH53,FALSE)*'Turbine DWP'!BE55</f>
        <v>0</v>
      </c>
      <c r="CC53">
        <f>HLOOKUP('Turbine DWP'!$B$11,'Turbine DWP calcs part 2'!$AD$9:$AG$59,'Turbine DWP calcs part 2'!$AH53,FALSE)*'Turbine DWP'!BF55</f>
        <v>0</v>
      </c>
      <c r="CD53">
        <f>HLOOKUP('Turbine DWP'!$B$11,'Turbine DWP calcs part 2'!$AD$9:$AG$59,'Turbine DWP calcs part 2'!$AH53,FALSE)*'Turbine DWP'!BG55</f>
        <v>0</v>
      </c>
      <c r="CE53">
        <f>HLOOKUP('Turbine DWP'!$B$11,'Turbine DWP calcs part 2'!$AD$9:$AG$59,'Turbine DWP calcs part 2'!$AH53,FALSE)*'Turbine DWP'!BH55</f>
        <v>0</v>
      </c>
      <c r="CF53">
        <f>HLOOKUP('Turbine DWP'!$B$11,'Turbine DWP calcs part 2'!$AD$9:$AG$59,'Turbine DWP calcs part 2'!$AH53,FALSE)*'Turbine DWP'!BI55</f>
        <v>0</v>
      </c>
      <c r="CG53">
        <f>HLOOKUP('Turbine DWP'!$B$11,'Turbine DWP calcs part 2'!$AD$9:$AG$59,'Turbine DWP calcs part 2'!$AH53,FALSE)*'Turbine DWP'!BJ55</f>
        <v>0</v>
      </c>
      <c r="CH53">
        <f>HLOOKUP('Turbine DWP'!$B$11,'Turbine DWP calcs part 2'!$AD$9:$AG$59,'Turbine DWP calcs part 2'!$AH53,FALSE)*'Turbine DWP'!BK55</f>
        <v>0</v>
      </c>
      <c r="CI53">
        <f>HLOOKUP('Turbine DWP'!$B$11,'Turbine DWP calcs part 2'!$AD$9:$AG$59,'Turbine DWP calcs part 2'!$AH53,FALSE)*'Turbine DWP'!BL55</f>
        <v>0</v>
      </c>
      <c r="CJ53">
        <f>HLOOKUP('Turbine DWP'!$B$11,'Turbine DWP calcs part 2'!$AD$9:$AG$59,'Turbine DWP calcs part 2'!$AH53,FALSE)*'Turbine DWP'!BM55</f>
        <v>0</v>
      </c>
      <c r="CK53">
        <f>HLOOKUP('Turbine DWP'!$B$11,'Turbine DWP calcs part 2'!$AD$9:$AG$59,'Turbine DWP calcs part 2'!$AH53,FALSE)*'Turbine DWP'!BN55</f>
        <v>0</v>
      </c>
      <c r="CL53">
        <f>HLOOKUP('Turbine DWP'!$B$11,'Turbine DWP calcs part 2'!$AD$9:$AG$59,'Turbine DWP calcs part 2'!$AH53,FALSE)*'Turbine DWP'!BO55</f>
        <v>0</v>
      </c>
      <c r="CM53">
        <f>HLOOKUP('Turbine DWP'!$B$11,'Turbine DWP calcs part 2'!$AD$9:$AG$59,'Turbine DWP calcs part 2'!$AH53,FALSE)*'Turbine DWP'!BP55</f>
        <v>0</v>
      </c>
      <c r="CN53">
        <f>HLOOKUP('Turbine DWP'!$B$11,'Turbine DWP calcs part 2'!$AD$9:$AG$59,'Turbine DWP calcs part 2'!$AH53,FALSE)*'Turbine DWP'!BQ55</f>
        <v>0</v>
      </c>
      <c r="CO53">
        <f>HLOOKUP('Turbine DWP'!$B$11,'Turbine DWP calcs part 2'!$AD$9:$AG$59,'Turbine DWP calcs part 2'!$AH53,FALSE)*'Turbine DWP'!BR55</f>
        <v>0</v>
      </c>
      <c r="CP53">
        <f>HLOOKUP('Turbine DWP'!$B$11,'Turbine DWP calcs part 2'!$AD$9:$AG$59,'Turbine DWP calcs part 2'!$AH53,FALSE)*'Turbine DWP'!BS55</f>
        <v>0</v>
      </c>
      <c r="CQ53">
        <f>HLOOKUP('Turbine DWP'!$B$11,'Turbine DWP calcs part 2'!$AD$9:$AG$59,'Turbine DWP calcs part 2'!$AH53,FALSE)*'Turbine DWP'!BT55</f>
        <v>0</v>
      </c>
      <c r="CR53">
        <f>HLOOKUP('Turbine DWP'!$B$11,'Turbine DWP calcs part 2'!$AD$9:$AG$59,'Turbine DWP calcs part 2'!$AH53,FALSE)*'Turbine DWP'!BU55</f>
        <v>0</v>
      </c>
      <c r="CS53">
        <f>HLOOKUP('Turbine DWP'!$B$11,'Turbine DWP calcs part 2'!$AD$9:$AG$59,'Turbine DWP calcs part 2'!$AH53,FALSE)*'Turbine DWP'!BV55</f>
        <v>0</v>
      </c>
      <c r="CT53">
        <f>HLOOKUP('Turbine DWP'!$B$11,'Turbine DWP calcs part 2'!$AD$9:$AG$59,'Turbine DWP calcs part 2'!$AH53,FALSE)*'Turbine DWP'!BW55</f>
        <v>0</v>
      </c>
      <c r="CU53">
        <f>HLOOKUP('Turbine DWP'!$B$11,'Turbine DWP calcs part 2'!$AD$9:$AG$59,'Turbine DWP calcs part 2'!$AH53,FALSE)*'Turbine DWP'!BX55</f>
        <v>0</v>
      </c>
      <c r="CV53">
        <f>HLOOKUP('Turbine DWP'!$B$11,'Turbine DWP calcs part 2'!$AD$9:$AG$59,'Turbine DWP calcs part 2'!$AH53,FALSE)*'Turbine DWP'!BY55</f>
        <v>0</v>
      </c>
      <c r="CW53">
        <f>HLOOKUP('Turbine DWP'!$B$11,'Turbine DWP calcs part 2'!$AD$9:$AG$59,'Turbine DWP calcs part 2'!$AH53,FALSE)*'Turbine DWP'!BZ55</f>
        <v>0</v>
      </c>
      <c r="CX53">
        <f>HLOOKUP('Turbine DWP'!$B$11,'Turbine DWP calcs part 2'!$AD$9:$AG$59,'Turbine DWP calcs part 2'!$AH53,FALSE)*'Turbine DWP'!CA55</f>
        <v>0</v>
      </c>
      <c r="CY53">
        <f>HLOOKUP('Turbine DWP'!$B$11,'Turbine DWP calcs part 2'!$AD$9:$AG$59,'Turbine DWP calcs part 2'!$AH53,FALSE)*'Turbine DWP'!CB55</f>
        <v>0</v>
      </c>
      <c r="CZ53">
        <f>HLOOKUP('Turbine DWP'!$B$11,'Turbine DWP calcs part 2'!$AD$9:$AG$59,'Turbine DWP calcs part 2'!$AH53,FALSE)*'Turbine DWP'!CC55</f>
        <v>0</v>
      </c>
      <c r="DA53">
        <f>HLOOKUP('Turbine DWP'!$B$11,'Turbine DWP calcs part 2'!$AD$9:$AG$59,'Turbine DWP calcs part 2'!$AH53,FALSE)*'Turbine DWP'!CD55</f>
        <v>0</v>
      </c>
      <c r="DB53">
        <f>HLOOKUP('Turbine DWP'!$B$11,'Turbine DWP calcs part 2'!$AD$9:$AG$59,'Turbine DWP calcs part 2'!$AH53,FALSE)*'Turbine DWP'!CE55</f>
        <v>0</v>
      </c>
      <c r="DC53">
        <f>HLOOKUP('Turbine DWP'!$B$11,'Turbine DWP calcs part 2'!$AD$9:$AG$59,'Turbine DWP calcs part 2'!$AH53,FALSE)*'Turbine DWP'!CF55</f>
        <v>0</v>
      </c>
      <c r="DD53">
        <f>HLOOKUP('Turbine DWP'!$B$11,'Turbine DWP calcs part 2'!$AD$9:$AG$59,'Turbine DWP calcs part 2'!$AH53,FALSE)*'Turbine DWP'!CG55</f>
        <v>0</v>
      </c>
      <c r="DE53">
        <f>HLOOKUP('Turbine DWP'!$B$11,'Turbine DWP calcs part 2'!$AD$9:$AG$59,'Turbine DWP calcs part 2'!$AH53,FALSE)*'Turbine DWP'!CH55</f>
        <v>0</v>
      </c>
      <c r="DF53">
        <f>HLOOKUP('Turbine DWP'!$B$11,'Turbine DWP calcs part 2'!$AD$9:$AG$59,'Turbine DWP calcs part 2'!$AH53,FALSE)*'Turbine DWP'!CI55</f>
        <v>0</v>
      </c>
      <c r="DG53">
        <f>HLOOKUP('Turbine DWP'!$B$11,'Turbine DWP calcs part 2'!$AD$9:$AG$59,'Turbine DWP calcs part 2'!$AH53,FALSE)*'Turbine DWP'!CJ55</f>
        <v>0</v>
      </c>
      <c r="DH53">
        <f>HLOOKUP('Turbine DWP'!$B$11,'Turbine DWP calcs part 2'!$AD$9:$AG$59,'Turbine DWP calcs part 2'!$AH53,FALSE)*'Turbine DWP'!CK55</f>
        <v>0</v>
      </c>
      <c r="DI53">
        <f>HLOOKUP('Turbine DWP'!$B$11,'Turbine DWP calcs part 2'!$AD$9:$AG$59,'Turbine DWP calcs part 2'!$AH53,FALSE)*'Turbine DWP'!CL55</f>
        <v>0</v>
      </c>
      <c r="DJ53">
        <f>HLOOKUP('Turbine DWP'!$B$11,'Turbine DWP calcs part 2'!$AD$9:$AG$59,'Turbine DWP calcs part 2'!$AH53,FALSE)*'Turbine DWP'!CM55</f>
        <v>0</v>
      </c>
      <c r="DK53">
        <f>HLOOKUP('Turbine DWP'!$B$11,'Turbine DWP calcs part 2'!$AD$9:$AG$59,'Turbine DWP calcs part 2'!$AH53,FALSE)*'Turbine DWP'!CN55</f>
        <v>0</v>
      </c>
      <c r="DL53">
        <f>HLOOKUP('Turbine DWP'!$B$11,'Turbine DWP calcs part 2'!$AD$9:$AG$59,'Turbine DWP calcs part 2'!$AH53,FALSE)*'Turbine DWP'!CO55</f>
        <v>0</v>
      </c>
      <c r="DM53">
        <f>HLOOKUP('Turbine DWP'!$B$11,'Turbine DWP calcs part 2'!$AD$9:$AG$59,'Turbine DWP calcs part 2'!$AH53,FALSE)*'Turbine DWP'!CP55</f>
        <v>0</v>
      </c>
      <c r="DN53">
        <f>HLOOKUP('Turbine DWP'!$B$11,'Turbine DWP calcs part 2'!$AD$9:$AG$59,'Turbine DWP calcs part 2'!$AH53,FALSE)*'Turbine DWP'!CQ55</f>
        <v>0</v>
      </c>
      <c r="DO53">
        <f>HLOOKUP('Turbine DWP'!$B$11,'Turbine DWP calcs part 2'!$AD$9:$AG$59,'Turbine DWP calcs part 2'!$AH53,FALSE)*'Turbine DWP'!CR55</f>
        <v>0</v>
      </c>
      <c r="DP53">
        <f>HLOOKUP('Turbine DWP'!$B$11,'Turbine DWP calcs part 2'!$AD$9:$AG$59,'Turbine DWP calcs part 2'!$AH53,FALSE)*'Turbine DWP'!CS55</f>
        <v>0</v>
      </c>
      <c r="DQ53">
        <f>HLOOKUP('Turbine DWP'!$B$11,'Turbine DWP calcs part 2'!$AD$9:$AG$59,'Turbine DWP calcs part 2'!$AH53,FALSE)*'Turbine DWP'!CT55</f>
        <v>0</v>
      </c>
      <c r="DR53">
        <f>HLOOKUP('Turbine DWP'!$B$11,'Turbine DWP calcs part 2'!$AD$9:$AG$59,'Turbine DWP calcs part 2'!$AH53,FALSE)*'Turbine DWP'!CU55</f>
        <v>0</v>
      </c>
      <c r="DS53">
        <f>HLOOKUP('Turbine DWP'!$B$11,'Turbine DWP calcs part 2'!$AD$9:$AG$59,'Turbine DWP calcs part 2'!$AH53,FALSE)*'Turbine DWP'!CV55</f>
        <v>0</v>
      </c>
      <c r="DT53">
        <f>HLOOKUP('Turbine DWP'!$B$11,'Turbine DWP calcs part 2'!$AD$9:$AG$59,'Turbine DWP calcs part 2'!$AH53,FALSE)*'Turbine DWP'!CW55</f>
        <v>0</v>
      </c>
      <c r="DU53">
        <f>HLOOKUP('Turbine DWP'!$B$11,'Turbine DWP calcs part 2'!$AD$9:$AG$59,'Turbine DWP calcs part 2'!$AH53,FALSE)*'Turbine DWP'!CX55</f>
        <v>0</v>
      </c>
      <c r="DV53">
        <f>HLOOKUP('Turbine DWP'!$B$11,'Turbine DWP calcs part 2'!$AD$9:$AG$59,'Turbine DWP calcs part 2'!$AH53,FALSE)*'Turbine DWP'!CY55</f>
        <v>0</v>
      </c>
      <c r="DW53">
        <f>HLOOKUP('Turbine DWP'!$B$11,'Turbine DWP calcs part 2'!$AD$9:$AG$59,'Turbine DWP calcs part 2'!$AH53,FALSE)*'Turbine DWP'!CZ55</f>
        <v>0</v>
      </c>
      <c r="DX53">
        <f>HLOOKUP('Turbine DWP'!$B$11,'Turbine DWP calcs part 2'!$AD$9:$AG$59,'Turbine DWP calcs part 2'!$AH53,FALSE)*'Turbine DWP'!DA55</f>
        <v>0</v>
      </c>
      <c r="DY53">
        <f>HLOOKUP('Turbine DWP'!$B$11,'Turbine DWP calcs part 2'!$AD$9:$AG$59,'Turbine DWP calcs part 2'!$AH53,FALSE)*'Turbine DWP'!DB55</f>
        <v>0</v>
      </c>
      <c r="DZ53">
        <f>HLOOKUP('Turbine DWP'!$B$11,'Turbine DWP calcs part 2'!$AD$9:$AG$59,'Turbine DWP calcs part 2'!$AH53,FALSE)*'Turbine DWP'!DC55</f>
        <v>0</v>
      </c>
      <c r="EA53">
        <f>HLOOKUP('Turbine DWP'!$B$11,'Turbine DWP calcs part 2'!$AD$9:$AG$59,'Turbine DWP calcs part 2'!$AH53,FALSE)*'Turbine DWP'!DD55</f>
        <v>0</v>
      </c>
      <c r="EB53">
        <f>HLOOKUP('Turbine DWP'!$B$11,'Turbine DWP calcs part 2'!$AD$9:$AG$59,'Turbine DWP calcs part 2'!$AH53,FALSE)*'Turbine DWP'!DE55</f>
        <v>0</v>
      </c>
      <c r="EC53">
        <f>HLOOKUP('Turbine DWP'!$B$11,'Turbine DWP calcs part 2'!$AD$9:$AG$59,'Turbine DWP calcs part 2'!$AH53,FALSE)*'Turbine DWP'!DF55</f>
        <v>0</v>
      </c>
      <c r="ED53">
        <f>HLOOKUP('Turbine DWP'!$B$11,'Turbine DWP calcs part 2'!$AD$9:$AG$59,'Turbine DWP calcs part 2'!$AH53,FALSE)*'Turbine DWP'!DG55</f>
        <v>0</v>
      </c>
      <c r="EG53" t="s">
        <v>214</v>
      </c>
      <c r="EH53">
        <v>2</v>
      </c>
      <c r="EI53">
        <f t="shared" ref="EI53:EI116" si="32">INDEX($AI$61:$ED$61,1, EH53)</f>
        <v>0.54945054945054905</v>
      </c>
    </row>
    <row r="54" spans="1:139" x14ac:dyDescent="0.25">
      <c r="A54" s="2" t="s">
        <v>66</v>
      </c>
      <c r="B54" s="2">
        <f t="shared" si="17"/>
        <v>222.5</v>
      </c>
      <c r="C54">
        <f>'Turbine DWP'!E56</f>
        <v>0</v>
      </c>
      <c r="D54">
        <f>'Turbine DWP'!G56</f>
        <v>0</v>
      </c>
      <c r="E54">
        <f>'Turbine DWP'!H56</f>
        <v>0</v>
      </c>
      <c r="F54">
        <f>'Turbine DWP'!I56</f>
        <v>0</v>
      </c>
      <c r="G54">
        <f>'Turbine DWP'!J56</f>
        <v>0</v>
      </c>
      <c r="H54">
        <f t="shared" si="0"/>
        <v>0</v>
      </c>
      <c r="I54" s="3">
        <v>2.8121400000000001E-4</v>
      </c>
      <c r="J54">
        <f>'Turbine DWP calcs part 1'!O50</f>
        <v>0</v>
      </c>
      <c r="K54">
        <f>'Turbine DWP calcs part 1'!P50</f>
        <v>0</v>
      </c>
      <c r="L54">
        <f>'Turbine DWP calcs part 1'!Q50</f>
        <v>0</v>
      </c>
      <c r="M54">
        <f>'Turbine DWP calcs part 1'!R50</f>
        <v>2.8121401033798232E-4</v>
      </c>
      <c r="N54">
        <f t="shared" si="11"/>
        <v>0</v>
      </c>
      <c r="O54">
        <f t="shared" si="18"/>
        <v>0</v>
      </c>
      <c r="P54">
        <f t="shared" si="19"/>
        <v>0</v>
      </c>
      <c r="Q54">
        <f t="shared" si="20"/>
        <v>0</v>
      </c>
      <c r="R54">
        <f t="shared" si="24"/>
        <v>0</v>
      </c>
      <c r="S54">
        <f t="shared" si="25"/>
        <v>0</v>
      </c>
      <c r="T54">
        <f t="shared" si="26"/>
        <v>0</v>
      </c>
      <c r="U54">
        <f t="shared" si="27"/>
        <v>0</v>
      </c>
      <c r="V54">
        <f t="shared" si="28"/>
        <v>0</v>
      </c>
      <c r="W54">
        <f t="shared" si="29"/>
        <v>0</v>
      </c>
      <c r="X54">
        <f t="shared" si="30"/>
        <v>0</v>
      </c>
      <c r="Y54">
        <f t="shared" si="31"/>
        <v>0</v>
      </c>
      <c r="Z54">
        <f t="shared" si="12"/>
        <v>0</v>
      </c>
      <c r="AA54">
        <f t="shared" si="21"/>
        <v>0</v>
      </c>
      <c r="AB54">
        <f t="shared" si="22"/>
        <v>0</v>
      </c>
      <c r="AC54">
        <f t="shared" si="23"/>
        <v>0</v>
      </c>
      <c r="AD54">
        <f t="shared" si="13"/>
        <v>0</v>
      </c>
      <c r="AE54">
        <f t="shared" si="14"/>
        <v>0</v>
      </c>
      <c r="AF54">
        <f t="shared" si="15"/>
        <v>0</v>
      </c>
      <c r="AG54">
        <f t="shared" si="16"/>
        <v>0</v>
      </c>
      <c r="AH54">
        <v>46</v>
      </c>
      <c r="AI54">
        <f>HLOOKUP('Turbine DWP'!$B$11,'Turbine DWP calcs part 2'!$AD$9:$AG$59,'Turbine DWP calcs part 2'!$AH54,FALSE)*'Turbine DWP'!L56</f>
        <v>0</v>
      </c>
      <c r="AJ54">
        <f>HLOOKUP('Turbine DWP'!$B$11,'Turbine DWP calcs part 2'!$AD$9:$AG$59,'Turbine DWP calcs part 2'!$AH54,FALSE)*'Turbine DWP'!M56</f>
        <v>0</v>
      </c>
      <c r="AK54">
        <f>HLOOKUP('Turbine DWP'!$B$11,'Turbine DWP calcs part 2'!$AD$9:$AG$59,'Turbine DWP calcs part 2'!$AH54,FALSE)*'Turbine DWP'!N56</f>
        <v>0</v>
      </c>
      <c r="AL54">
        <f>HLOOKUP('Turbine DWP'!$B$11,'Turbine DWP calcs part 2'!$AD$9:$AG$59,'Turbine DWP calcs part 2'!$AH54,FALSE)*'Turbine DWP'!O56</f>
        <v>0</v>
      </c>
      <c r="AM54">
        <f>HLOOKUP('Turbine DWP'!$B$11,'Turbine DWP calcs part 2'!$AD$9:$AG$59,'Turbine DWP calcs part 2'!$AH54,FALSE)*'Turbine DWP'!P56</f>
        <v>0</v>
      </c>
      <c r="AN54">
        <f>HLOOKUP('Turbine DWP'!$B$11,'Turbine DWP calcs part 2'!$AD$9:$AG$59,'Turbine DWP calcs part 2'!$AH54,FALSE)*'Turbine DWP'!Q56</f>
        <v>0</v>
      </c>
      <c r="AO54">
        <f>HLOOKUP('Turbine DWP'!$B$11,'Turbine DWP calcs part 2'!$AD$9:$AG$59,'Turbine DWP calcs part 2'!$AH54,FALSE)*'Turbine DWP'!R56</f>
        <v>0</v>
      </c>
      <c r="AP54">
        <f>HLOOKUP('Turbine DWP'!$B$11,'Turbine DWP calcs part 2'!$AD$9:$AG$59,'Turbine DWP calcs part 2'!$AH54,FALSE)*'Turbine DWP'!S56</f>
        <v>0</v>
      </c>
      <c r="AQ54">
        <f>HLOOKUP('Turbine DWP'!$B$11,'Turbine DWP calcs part 2'!$AD$9:$AG$59,'Turbine DWP calcs part 2'!$AH54,FALSE)*'Turbine DWP'!T56</f>
        <v>0</v>
      </c>
      <c r="AR54">
        <f>HLOOKUP('Turbine DWP'!$B$11,'Turbine DWP calcs part 2'!$AD$9:$AG$59,'Turbine DWP calcs part 2'!$AH54,FALSE)*'Turbine DWP'!U56</f>
        <v>0</v>
      </c>
      <c r="AS54">
        <f>HLOOKUP('Turbine DWP'!$B$11,'Turbine DWP calcs part 2'!$AD$9:$AG$59,'Turbine DWP calcs part 2'!$AH54,FALSE)*'Turbine DWP'!V56</f>
        <v>0</v>
      </c>
      <c r="AT54">
        <f>HLOOKUP('Turbine DWP'!$B$11,'Turbine DWP calcs part 2'!$AD$9:$AG$59,'Turbine DWP calcs part 2'!$AH54,FALSE)*'Turbine DWP'!W56</f>
        <v>0</v>
      </c>
      <c r="AU54">
        <f>HLOOKUP('Turbine DWP'!$B$11,'Turbine DWP calcs part 2'!$AD$9:$AG$59,'Turbine DWP calcs part 2'!$AH54,FALSE)*'Turbine DWP'!X56</f>
        <v>0</v>
      </c>
      <c r="AV54">
        <f>HLOOKUP('Turbine DWP'!$B$11,'Turbine DWP calcs part 2'!$AD$9:$AG$59,'Turbine DWP calcs part 2'!$AH54,FALSE)*'Turbine DWP'!Y56</f>
        <v>0</v>
      </c>
      <c r="AW54">
        <f>HLOOKUP('Turbine DWP'!$B$11,'Turbine DWP calcs part 2'!$AD$9:$AG$59,'Turbine DWP calcs part 2'!$AH54,FALSE)*'Turbine DWP'!Z56</f>
        <v>0</v>
      </c>
      <c r="AX54">
        <f>HLOOKUP('Turbine DWP'!$B$11,'Turbine DWP calcs part 2'!$AD$9:$AG$59,'Turbine DWP calcs part 2'!$AH54,FALSE)*'Turbine DWP'!AA56</f>
        <v>0</v>
      </c>
      <c r="AY54">
        <f>HLOOKUP('Turbine DWP'!$B$11,'Turbine DWP calcs part 2'!$AD$9:$AG$59,'Turbine DWP calcs part 2'!$AH54,FALSE)*'Turbine DWP'!AB56</f>
        <v>0</v>
      </c>
      <c r="AZ54">
        <f>HLOOKUP('Turbine DWP'!$B$11,'Turbine DWP calcs part 2'!$AD$9:$AG$59,'Turbine DWP calcs part 2'!$AH54,FALSE)*'Turbine DWP'!AC56</f>
        <v>0</v>
      </c>
      <c r="BA54">
        <f>HLOOKUP('Turbine DWP'!$B$11,'Turbine DWP calcs part 2'!$AD$9:$AG$59,'Turbine DWP calcs part 2'!$AH54,FALSE)*'Turbine DWP'!AD56</f>
        <v>0</v>
      </c>
      <c r="BB54">
        <f>HLOOKUP('Turbine DWP'!$B$11,'Turbine DWP calcs part 2'!$AD$9:$AG$59,'Turbine DWP calcs part 2'!$AH54,FALSE)*'Turbine DWP'!AE56</f>
        <v>0</v>
      </c>
      <c r="BC54">
        <f>HLOOKUP('Turbine DWP'!$B$11,'Turbine DWP calcs part 2'!$AD$9:$AG$59,'Turbine DWP calcs part 2'!$AH54,FALSE)*'Turbine DWP'!AF56</f>
        <v>0</v>
      </c>
      <c r="BD54">
        <f>HLOOKUP('Turbine DWP'!$B$11,'Turbine DWP calcs part 2'!$AD$9:$AG$59,'Turbine DWP calcs part 2'!$AH54,FALSE)*'Turbine DWP'!AG56</f>
        <v>0</v>
      </c>
      <c r="BE54">
        <f>HLOOKUP('Turbine DWP'!$B$11,'Turbine DWP calcs part 2'!$AD$9:$AG$59,'Turbine DWP calcs part 2'!$AH54,FALSE)*'Turbine DWP'!AH56</f>
        <v>0</v>
      </c>
      <c r="BF54">
        <f>HLOOKUP('Turbine DWP'!$B$11,'Turbine DWP calcs part 2'!$AD$9:$AG$59,'Turbine DWP calcs part 2'!$AH54,FALSE)*'Turbine DWP'!AI56</f>
        <v>0</v>
      </c>
      <c r="BG54">
        <f>HLOOKUP('Turbine DWP'!$B$11,'Turbine DWP calcs part 2'!$AD$9:$AG$59,'Turbine DWP calcs part 2'!$AH54,FALSE)*'Turbine DWP'!AJ56</f>
        <v>0</v>
      </c>
      <c r="BH54">
        <f>HLOOKUP('Turbine DWP'!$B$11,'Turbine DWP calcs part 2'!$AD$9:$AG$59,'Turbine DWP calcs part 2'!$AH54,FALSE)*'Turbine DWP'!AK56</f>
        <v>0</v>
      </c>
      <c r="BI54">
        <f>HLOOKUP('Turbine DWP'!$B$11,'Turbine DWP calcs part 2'!$AD$9:$AG$59,'Turbine DWP calcs part 2'!$AH54,FALSE)*'Turbine DWP'!AL56</f>
        <v>0</v>
      </c>
      <c r="BJ54">
        <f>HLOOKUP('Turbine DWP'!$B$11,'Turbine DWP calcs part 2'!$AD$9:$AG$59,'Turbine DWP calcs part 2'!$AH54,FALSE)*'Turbine DWP'!AM56</f>
        <v>0</v>
      </c>
      <c r="BK54">
        <f>HLOOKUP('Turbine DWP'!$B$11,'Turbine DWP calcs part 2'!$AD$9:$AG$59,'Turbine DWP calcs part 2'!$AH54,FALSE)*'Turbine DWP'!AN56</f>
        <v>0</v>
      </c>
      <c r="BL54">
        <f>HLOOKUP('Turbine DWP'!$B$11,'Turbine DWP calcs part 2'!$AD$9:$AG$59,'Turbine DWP calcs part 2'!$AH54,FALSE)*'Turbine DWP'!AO56</f>
        <v>0</v>
      </c>
      <c r="BM54">
        <f>HLOOKUP('Turbine DWP'!$B$11,'Turbine DWP calcs part 2'!$AD$9:$AG$59,'Turbine DWP calcs part 2'!$AH54,FALSE)*'Turbine DWP'!AP56</f>
        <v>0</v>
      </c>
      <c r="BN54">
        <f>HLOOKUP('Turbine DWP'!$B$11,'Turbine DWP calcs part 2'!$AD$9:$AG$59,'Turbine DWP calcs part 2'!$AH54,FALSE)*'Turbine DWP'!AQ56</f>
        <v>0</v>
      </c>
      <c r="BO54">
        <f>HLOOKUP('Turbine DWP'!$B$11,'Turbine DWP calcs part 2'!$AD$9:$AG$59,'Turbine DWP calcs part 2'!$AH54,FALSE)*'Turbine DWP'!AR56</f>
        <v>0</v>
      </c>
      <c r="BP54">
        <f>HLOOKUP('Turbine DWP'!$B$11,'Turbine DWP calcs part 2'!$AD$9:$AG$59,'Turbine DWP calcs part 2'!$AH54,FALSE)*'Turbine DWP'!AS56</f>
        <v>0</v>
      </c>
      <c r="BQ54">
        <f>HLOOKUP('Turbine DWP'!$B$11,'Turbine DWP calcs part 2'!$AD$9:$AG$59,'Turbine DWP calcs part 2'!$AH54,FALSE)*'Turbine DWP'!AT56</f>
        <v>0</v>
      </c>
      <c r="BR54">
        <f>HLOOKUP('Turbine DWP'!$B$11,'Turbine DWP calcs part 2'!$AD$9:$AG$59,'Turbine DWP calcs part 2'!$AH54,FALSE)*'Turbine DWP'!AU56</f>
        <v>0</v>
      </c>
      <c r="BS54">
        <f>HLOOKUP('Turbine DWP'!$B$11,'Turbine DWP calcs part 2'!$AD$9:$AG$59,'Turbine DWP calcs part 2'!$AH54,FALSE)*'Turbine DWP'!AV56</f>
        <v>0</v>
      </c>
      <c r="BT54">
        <f>HLOOKUP('Turbine DWP'!$B$11,'Turbine DWP calcs part 2'!$AD$9:$AG$59,'Turbine DWP calcs part 2'!$AH54,FALSE)*'Turbine DWP'!AW56</f>
        <v>0</v>
      </c>
      <c r="BU54">
        <f>HLOOKUP('Turbine DWP'!$B$11,'Turbine DWP calcs part 2'!$AD$9:$AG$59,'Turbine DWP calcs part 2'!$AH54,FALSE)*'Turbine DWP'!AX56</f>
        <v>0</v>
      </c>
      <c r="BV54">
        <f>HLOOKUP('Turbine DWP'!$B$11,'Turbine DWP calcs part 2'!$AD$9:$AG$59,'Turbine DWP calcs part 2'!$AH54,FALSE)*'Turbine DWP'!AY56</f>
        <v>0</v>
      </c>
      <c r="BW54">
        <f>HLOOKUP('Turbine DWP'!$B$11,'Turbine DWP calcs part 2'!$AD$9:$AG$59,'Turbine DWP calcs part 2'!$AH54,FALSE)*'Turbine DWP'!AZ56</f>
        <v>0</v>
      </c>
      <c r="BX54">
        <f>HLOOKUP('Turbine DWP'!$B$11,'Turbine DWP calcs part 2'!$AD$9:$AG$59,'Turbine DWP calcs part 2'!$AH54,FALSE)*'Turbine DWP'!BA56</f>
        <v>0</v>
      </c>
      <c r="BY54">
        <f>HLOOKUP('Turbine DWP'!$B$11,'Turbine DWP calcs part 2'!$AD$9:$AG$59,'Turbine DWP calcs part 2'!$AH54,FALSE)*'Turbine DWP'!BB56</f>
        <v>0</v>
      </c>
      <c r="BZ54">
        <f>HLOOKUP('Turbine DWP'!$B$11,'Turbine DWP calcs part 2'!$AD$9:$AG$59,'Turbine DWP calcs part 2'!$AH54,FALSE)*'Turbine DWP'!BC56</f>
        <v>0</v>
      </c>
      <c r="CA54">
        <f>HLOOKUP('Turbine DWP'!$B$11,'Turbine DWP calcs part 2'!$AD$9:$AG$59,'Turbine DWP calcs part 2'!$AH54,FALSE)*'Turbine DWP'!BD56</f>
        <v>0</v>
      </c>
      <c r="CB54">
        <f>HLOOKUP('Turbine DWP'!$B$11,'Turbine DWP calcs part 2'!$AD$9:$AG$59,'Turbine DWP calcs part 2'!$AH54,FALSE)*'Turbine DWP'!BE56</f>
        <v>0</v>
      </c>
      <c r="CC54">
        <f>HLOOKUP('Turbine DWP'!$B$11,'Turbine DWP calcs part 2'!$AD$9:$AG$59,'Turbine DWP calcs part 2'!$AH54,FALSE)*'Turbine DWP'!BF56</f>
        <v>0</v>
      </c>
      <c r="CD54">
        <f>HLOOKUP('Turbine DWP'!$B$11,'Turbine DWP calcs part 2'!$AD$9:$AG$59,'Turbine DWP calcs part 2'!$AH54,FALSE)*'Turbine DWP'!BG56</f>
        <v>0</v>
      </c>
      <c r="CE54">
        <f>HLOOKUP('Turbine DWP'!$B$11,'Turbine DWP calcs part 2'!$AD$9:$AG$59,'Turbine DWP calcs part 2'!$AH54,FALSE)*'Turbine DWP'!BH56</f>
        <v>0</v>
      </c>
      <c r="CF54">
        <f>HLOOKUP('Turbine DWP'!$B$11,'Turbine DWP calcs part 2'!$AD$9:$AG$59,'Turbine DWP calcs part 2'!$AH54,FALSE)*'Turbine DWP'!BI56</f>
        <v>0</v>
      </c>
      <c r="CG54">
        <f>HLOOKUP('Turbine DWP'!$B$11,'Turbine DWP calcs part 2'!$AD$9:$AG$59,'Turbine DWP calcs part 2'!$AH54,FALSE)*'Turbine DWP'!BJ56</f>
        <v>0</v>
      </c>
      <c r="CH54">
        <f>HLOOKUP('Turbine DWP'!$B$11,'Turbine DWP calcs part 2'!$AD$9:$AG$59,'Turbine DWP calcs part 2'!$AH54,FALSE)*'Turbine DWP'!BK56</f>
        <v>0</v>
      </c>
      <c r="CI54">
        <f>HLOOKUP('Turbine DWP'!$B$11,'Turbine DWP calcs part 2'!$AD$9:$AG$59,'Turbine DWP calcs part 2'!$AH54,FALSE)*'Turbine DWP'!BL56</f>
        <v>0</v>
      </c>
      <c r="CJ54">
        <f>HLOOKUP('Turbine DWP'!$B$11,'Turbine DWP calcs part 2'!$AD$9:$AG$59,'Turbine DWP calcs part 2'!$AH54,FALSE)*'Turbine DWP'!BM56</f>
        <v>0</v>
      </c>
      <c r="CK54">
        <f>HLOOKUP('Turbine DWP'!$B$11,'Turbine DWP calcs part 2'!$AD$9:$AG$59,'Turbine DWP calcs part 2'!$AH54,FALSE)*'Turbine DWP'!BN56</f>
        <v>0</v>
      </c>
      <c r="CL54">
        <f>HLOOKUP('Turbine DWP'!$B$11,'Turbine DWP calcs part 2'!$AD$9:$AG$59,'Turbine DWP calcs part 2'!$AH54,FALSE)*'Turbine DWP'!BO56</f>
        <v>0</v>
      </c>
      <c r="CM54">
        <f>HLOOKUP('Turbine DWP'!$B$11,'Turbine DWP calcs part 2'!$AD$9:$AG$59,'Turbine DWP calcs part 2'!$AH54,FALSE)*'Turbine DWP'!BP56</f>
        <v>0</v>
      </c>
      <c r="CN54">
        <f>HLOOKUP('Turbine DWP'!$B$11,'Turbine DWP calcs part 2'!$AD$9:$AG$59,'Turbine DWP calcs part 2'!$AH54,FALSE)*'Turbine DWP'!BQ56</f>
        <v>0</v>
      </c>
      <c r="CO54">
        <f>HLOOKUP('Turbine DWP'!$B$11,'Turbine DWP calcs part 2'!$AD$9:$AG$59,'Turbine DWP calcs part 2'!$AH54,FALSE)*'Turbine DWP'!BR56</f>
        <v>0</v>
      </c>
      <c r="CP54">
        <f>HLOOKUP('Turbine DWP'!$B$11,'Turbine DWP calcs part 2'!$AD$9:$AG$59,'Turbine DWP calcs part 2'!$AH54,FALSE)*'Turbine DWP'!BS56</f>
        <v>0</v>
      </c>
      <c r="CQ54">
        <f>HLOOKUP('Turbine DWP'!$B$11,'Turbine DWP calcs part 2'!$AD$9:$AG$59,'Turbine DWP calcs part 2'!$AH54,FALSE)*'Turbine DWP'!BT56</f>
        <v>0</v>
      </c>
      <c r="CR54">
        <f>HLOOKUP('Turbine DWP'!$B$11,'Turbine DWP calcs part 2'!$AD$9:$AG$59,'Turbine DWP calcs part 2'!$AH54,FALSE)*'Turbine DWP'!BU56</f>
        <v>0</v>
      </c>
      <c r="CS54">
        <f>HLOOKUP('Turbine DWP'!$B$11,'Turbine DWP calcs part 2'!$AD$9:$AG$59,'Turbine DWP calcs part 2'!$AH54,FALSE)*'Turbine DWP'!BV56</f>
        <v>0</v>
      </c>
      <c r="CT54">
        <f>HLOOKUP('Turbine DWP'!$B$11,'Turbine DWP calcs part 2'!$AD$9:$AG$59,'Turbine DWP calcs part 2'!$AH54,FALSE)*'Turbine DWP'!BW56</f>
        <v>0</v>
      </c>
      <c r="CU54">
        <f>HLOOKUP('Turbine DWP'!$B$11,'Turbine DWP calcs part 2'!$AD$9:$AG$59,'Turbine DWP calcs part 2'!$AH54,FALSE)*'Turbine DWP'!BX56</f>
        <v>0</v>
      </c>
      <c r="CV54">
        <f>HLOOKUP('Turbine DWP'!$B$11,'Turbine DWP calcs part 2'!$AD$9:$AG$59,'Turbine DWP calcs part 2'!$AH54,FALSE)*'Turbine DWP'!BY56</f>
        <v>0</v>
      </c>
      <c r="CW54">
        <f>HLOOKUP('Turbine DWP'!$B$11,'Turbine DWP calcs part 2'!$AD$9:$AG$59,'Turbine DWP calcs part 2'!$AH54,FALSE)*'Turbine DWP'!BZ56</f>
        <v>0</v>
      </c>
      <c r="CX54">
        <f>HLOOKUP('Turbine DWP'!$B$11,'Turbine DWP calcs part 2'!$AD$9:$AG$59,'Turbine DWP calcs part 2'!$AH54,FALSE)*'Turbine DWP'!CA56</f>
        <v>0</v>
      </c>
      <c r="CY54">
        <f>HLOOKUP('Turbine DWP'!$B$11,'Turbine DWP calcs part 2'!$AD$9:$AG$59,'Turbine DWP calcs part 2'!$AH54,FALSE)*'Turbine DWP'!CB56</f>
        <v>0</v>
      </c>
      <c r="CZ54">
        <f>HLOOKUP('Turbine DWP'!$B$11,'Turbine DWP calcs part 2'!$AD$9:$AG$59,'Turbine DWP calcs part 2'!$AH54,FALSE)*'Turbine DWP'!CC56</f>
        <v>0</v>
      </c>
      <c r="DA54">
        <f>HLOOKUP('Turbine DWP'!$B$11,'Turbine DWP calcs part 2'!$AD$9:$AG$59,'Turbine DWP calcs part 2'!$AH54,FALSE)*'Turbine DWP'!CD56</f>
        <v>0</v>
      </c>
      <c r="DB54">
        <f>HLOOKUP('Turbine DWP'!$B$11,'Turbine DWP calcs part 2'!$AD$9:$AG$59,'Turbine DWP calcs part 2'!$AH54,FALSE)*'Turbine DWP'!CE56</f>
        <v>0</v>
      </c>
      <c r="DC54">
        <f>HLOOKUP('Turbine DWP'!$B$11,'Turbine DWP calcs part 2'!$AD$9:$AG$59,'Turbine DWP calcs part 2'!$AH54,FALSE)*'Turbine DWP'!CF56</f>
        <v>0</v>
      </c>
      <c r="DD54">
        <f>HLOOKUP('Turbine DWP'!$B$11,'Turbine DWP calcs part 2'!$AD$9:$AG$59,'Turbine DWP calcs part 2'!$AH54,FALSE)*'Turbine DWP'!CG56</f>
        <v>0</v>
      </c>
      <c r="DE54">
        <f>HLOOKUP('Turbine DWP'!$B$11,'Turbine DWP calcs part 2'!$AD$9:$AG$59,'Turbine DWP calcs part 2'!$AH54,FALSE)*'Turbine DWP'!CH56</f>
        <v>0</v>
      </c>
      <c r="DF54">
        <f>HLOOKUP('Turbine DWP'!$B$11,'Turbine DWP calcs part 2'!$AD$9:$AG$59,'Turbine DWP calcs part 2'!$AH54,FALSE)*'Turbine DWP'!CI56</f>
        <v>0</v>
      </c>
      <c r="DG54">
        <f>HLOOKUP('Turbine DWP'!$B$11,'Turbine DWP calcs part 2'!$AD$9:$AG$59,'Turbine DWP calcs part 2'!$AH54,FALSE)*'Turbine DWP'!CJ56</f>
        <v>0</v>
      </c>
      <c r="DH54">
        <f>HLOOKUP('Turbine DWP'!$B$11,'Turbine DWP calcs part 2'!$AD$9:$AG$59,'Turbine DWP calcs part 2'!$AH54,FALSE)*'Turbine DWP'!CK56</f>
        <v>0</v>
      </c>
      <c r="DI54">
        <f>HLOOKUP('Turbine DWP'!$B$11,'Turbine DWP calcs part 2'!$AD$9:$AG$59,'Turbine DWP calcs part 2'!$AH54,FALSE)*'Turbine DWP'!CL56</f>
        <v>0</v>
      </c>
      <c r="DJ54">
        <f>HLOOKUP('Turbine DWP'!$B$11,'Turbine DWP calcs part 2'!$AD$9:$AG$59,'Turbine DWP calcs part 2'!$AH54,FALSE)*'Turbine DWP'!CM56</f>
        <v>0</v>
      </c>
      <c r="DK54">
        <f>HLOOKUP('Turbine DWP'!$B$11,'Turbine DWP calcs part 2'!$AD$9:$AG$59,'Turbine DWP calcs part 2'!$AH54,FALSE)*'Turbine DWP'!CN56</f>
        <v>0</v>
      </c>
      <c r="DL54">
        <f>HLOOKUP('Turbine DWP'!$B$11,'Turbine DWP calcs part 2'!$AD$9:$AG$59,'Turbine DWP calcs part 2'!$AH54,FALSE)*'Turbine DWP'!CO56</f>
        <v>0</v>
      </c>
      <c r="DM54">
        <f>HLOOKUP('Turbine DWP'!$B$11,'Turbine DWP calcs part 2'!$AD$9:$AG$59,'Turbine DWP calcs part 2'!$AH54,FALSE)*'Turbine DWP'!CP56</f>
        <v>0</v>
      </c>
      <c r="DN54">
        <f>HLOOKUP('Turbine DWP'!$B$11,'Turbine DWP calcs part 2'!$AD$9:$AG$59,'Turbine DWP calcs part 2'!$AH54,FALSE)*'Turbine DWP'!CQ56</f>
        <v>0</v>
      </c>
      <c r="DO54">
        <f>HLOOKUP('Turbine DWP'!$B$11,'Turbine DWP calcs part 2'!$AD$9:$AG$59,'Turbine DWP calcs part 2'!$AH54,FALSE)*'Turbine DWP'!CR56</f>
        <v>0</v>
      </c>
      <c r="DP54">
        <f>HLOOKUP('Turbine DWP'!$B$11,'Turbine DWP calcs part 2'!$AD$9:$AG$59,'Turbine DWP calcs part 2'!$AH54,FALSE)*'Turbine DWP'!CS56</f>
        <v>0</v>
      </c>
      <c r="DQ54">
        <f>HLOOKUP('Turbine DWP'!$B$11,'Turbine DWP calcs part 2'!$AD$9:$AG$59,'Turbine DWP calcs part 2'!$AH54,FALSE)*'Turbine DWP'!CT56</f>
        <v>0</v>
      </c>
      <c r="DR54">
        <f>HLOOKUP('Turbine DWP'!$B$11,'Turbine DWP calcs part 2'!$AD$9:$AG$59,'Turbine DWP calcs part 2'!$AH54,FALSE)*'Turbine DWP'!CU56</f>
        <v>0</v>
      </c>
      <c r="DS54">
        <f>HLOOKUP('Turbine DWP'!$B$11,'Turbine DWP calcs part 2'!$AD$9:$AG$59,'Turbine DWP calcs part 2'!$AH54,FALSE)*'Turbine DWP'!CV56</f>
        <v>0</v>
      </c>
      <c r="DT54">
        <f>HLOOKUP('Turbine DWP'!$B$11,'Turbine DWP calcs part 2'!$AD$9:$AG$59,'Turbine DWP calcs part 2'!$AH54,FALSE)*'Turbine DWP'!CW56</f>
        <v>0</v>
      </c>
      <c r="DU54">
        <f>HLOOKUP('Turbine DWP'!$B$11,'Turbine DWP calcs part 2'!$AD$9:$AG$59,'Turbine DWP calcs part 2'!$AH54,FALSE)*'Turbine DWP'!CX56</f>
        <v>0</v>
      </c>
      <c r="DV54">
        <f>HLOOKUP('Turbine DWP'!$B$11,'Turbine DWP calcs part 2'!$AD$9:$AG$59,'Turbine DWP calcs part 2'!$AH54,FALSE)*'Turbine DWP'!CY56</f>
        <v>0</v>
      </c>
      <c r="DW54">
        <f>HLOOKUP('Turbine DWP'!$B$11,'Turbine DWP calcs part 2'!$AD$9:$AG$59,'Turbine DWP calcs part 2'!$AH54,FALSE)*'Turbine DWP'!CZ56</f>
        <v>0</v>
      </c>
      <c r="DX54">
        <f>HLOOKUP('Turbine DWP'!$B$11,'Turbine DWP calcs part 2'!$AD$9:$AG$59,'Turbine DWP calcs part 2'!$AH54,FALSE)*'Turbine DWP'!DA56</f>
        <v>0</v>
      </c>
      <c r="DY54">
        <f>HLOOKUP('Turbine DWP'!$B$11,'Turbine DWP calcs part 2'!$AD$9:$AG$59,'Turbine DWP calcs part 2'!$AH54,FALSE)*'Turbine DWP'!DB56</f>
        <v>0</v>
      </c>
      <c r="DZ54">
        <f>HLOOKUP('Turbine DWP'!$B$11,'Turbine DWP calcs part 2'!$AD$9:$AG$59,'Turbine DWP calcs part 2'!$AH54,FALSE)*'Turbine DWP'!DC56</f>
        <v>0</v>
      </c>
      <c r="EA54">
        <f>HLOOKUP('Turbine DWP'!$B$11,'Turbine DWP calcs part 2'!$AD$9:$AG$59,'Turbine DWP calcs part 2'!$AH54,FALSE)*'Turbine DWP'!DD56</f>
        <v>0</v>
      </c>
      <c r="EB54">
        <f>HLOOKUP('Turbine DWP'!$B$11,'Turbine DWP calcs part 2'!$AD$9:$AG$59,'Turbine DWP calcs part 2'!$AH54,FALSE)*'Turbine DWP'!DE56</f>
        <v>0</v>
      </c>
      <c r="EC54">
        <f>HLOOKUP('Turbine DWP'!$B$11,'Turbine DWP calcs part 2'!$AD$9:$AG$59,'Turbine DWP calcs part 2'!$AH54,FALSE)*'Turbine DWP'!DF56</f>
        <v>0</v>
      </c>
      <c r="ED54">
        <f>HLOOKUP('Turbine DWP'!$B$11,'Turbine DWP calcs part 2'!$AD$9:$AG$59,'Turbine DWP calcs part 2'!$AH54,FALSE)*'Turbine DWP'!DG56</f>
        <v>0</v>
      </c>
      <c r="EG54" t="s">
        <v>214</v>
      </c>
      <c r="EH54">
        <v>3</v>
      </c>
      <c r="EI54">
        <f t="shared" si="32"/>
        <v>0.54945054945054905</v>
      </c>
    </row>
    <row r="55" spans="1:139" x14ac:dyDescent="0.25">
      <c r="A55" s="2" t="s">
        <v>65</v>
      </c>
      <c r="B55" s="2">
        <f t="shared" si="17"/>
        <v>227.5</v>
      </c>
      <c r="C55">
        <f>'Turbine DWP'!E57</f>
        <v>0</v>
      </c>
      <c r="D55">
        <f>'Turbine DWP'!G57</f>
        <v>0</v>
      </c>
      <c r="E55">
        <f>'Turbine DWP'!H57</f>
        <v>0</v>
      </c>
      <c r="F55">
        <f>'Turbine DWP'!I57</f>
        <v>0</v>
      </c>
      <c r="G55">
        <f>'Turbine DWP'!J57</f>
        <v>0</v>
      </c>
      <c r="H55">
        <f t="shared" si="0"/>
        <v>0</v>
      </c>
      <c r="I55" s="3">
        <v>2.5445639999999999E-4</v>
      </c>
      <c r="J55">
        <f>'Turbine DWP calcs part 1'!O51</f>
        <v>0</v>
      </c>
      <c r="K55">
        <f>'Turbine DWP calcs part 1'!P51</f>
        <v>0</v>
      </c>
      <c r="L55">
        <f>'Turbine DWP calcs part 1'!Q51</f>
        <v>0</v>
      </c>
      <c r="M55">
        <f>'Turbine DWP calcs part 1'!R51</f>
        <v>2.5445639209098481E-4</v>
      </c>
      <c r="N55">
        <f t="shared" si="11"/>
        <v>0</v>
      </c>
      <c r="O55">
        <f t="shared" si="18"/>
        <v>0</v>
      </c>
      <c r="P55">
        <f t="shared" si="19"/>
        <v>0</v>
      </c>
      <c r="Q55">
        <f t="shared" si="20"/>
        <v>0</v>
      </c>
      <c r="R55">
        <f t="shared" si="24"/>
        <v>0</v>
      </c>
      <c r="S55">
        <f t="shared" si="25"/>
        <v>0</v>
      </c>
      <c r="T55">
        <f t="shared" si="26"/>
        <v>0</v>
      </c>
      <c r="U55">
        <f t="shared" si="27"/>
        <v>0</v>
      </c>
      <c r="V55">
        <f t="shared" si="28"/>
        <v>0</v>
      </c>
      <c r="W55">
        <f t="shared" si="29"/>
        <v>0</v>
      </c>
      <c r="X55">
        <f t="shared" si="30"/>
        <v>0</v>
      </c>
      <c r="Y55">
        <f t="shared" si="31"/>
        <v>0</v>
      </c>
      <c r="Z55">
        <f t="shared" si="12"/>
        <v>0</v>
      </c>
      <c r="AA55">
        <f t="shared" si="21"/>
        <v>0</v>
      </c>
      <c r="AB55">
        <f t="shared" si="22"/>
        <v>0</v>
      </c>
      <c r="AC55">
        <f t="shared" si="23"/>
        <v>0</v>
      </c>
      <c r="AD55">
        <f t="shared" si="13"/>
        <v>0</v>
      </c>
      <c r="AE55">
        <f t="shared" si="14"/>
        <v>0</v>
      </c>
      <c r="AF55">
        <f t="shared" si="15"/>
        <v>0</v>
      </c>
      <c r="AG55">
        <f t="shared" si="16"/>
        <v>0</v>
      </c>
      <c r="AH55">
        <v>47</v>
      </c>
      <c r="AI55">
        <f>HLOOKUP('Turbine DWP'!$B$11,'Turbine DWP calcs part 2'!$AD$9:$AG$59,'Turbine DWP calcs part 2'!$AH55,FALSE)*'Turbine DWP'!L57</f>
        <v>0</v>
      </c>
      <c r="AJ55">
        <f>HLOOKUP('Turbine DWP'!$B$11,'Turbine DWP calcs part 2'!$AD$9:$AG$59,'Turbine DWP calcs part 2'!$AH55,FALSE)*'Turbine DWP'!M57</f>
        <v>0</v>
      </c>
      <c r="AK55">
        <f>HLOOKUP('Turbine DWP'!$B$11,'Turbine DWP calcs part 2'!$AD$9:$AG$59,'Turbine DWP calcs part 2'!$AH55,FALSE)*'Turbine DWP'!N57</f>
        <v>0</v>
      </c>
      <c r="AL55">
        <f>HLOOKUP('Turbine DWP'!$B$11,'Turbine DWP calcs part 2'!$AD$9:$AG$59,'Turbine DWP calcs part 2'!$AH55,FALSE)*'Turbine DWP'!O57</f>
        <v>0</v>
      </c>
      <c r="AM55">
        <f>HLOOKUP('Turbine DWP'!$B$11,'Turbine DWP calcs part 2'!$AD$9:$AG$59,'Turbine DWP calcs part 2'!$AH55,FALSE)*'Turbine DWP'!P57</f>
        <v>0</v>
      </c>
      <c r="AN55">
        <f>HLOOKUP('Turbine DWP'!$B$11,'Turbine DWP calcs part 2'!$AD$9:$AG$59,'Turbine DWP calcs part 2'!$AH55,FALSE)*'Turbine DWP'!Q57</f>
        <v>0</v>
      </c>
      <c r="AO55">
        <f>HLOOKUP('Turbine DWP'!$B$11,'Turbine DWP calcs part 2'!$AD$9:$AG$59,'Turbine DWP calcs part 2'!$AH55,FALSE)*'Turbine DWP'!R57</f>
        <v>0</v>
      </c>
      <c r="AP55">
        <f>HLOOKUP('Turbine DWP'!$B$11,'Turbine DWP calcs part 2'!$AD$9:$AG$59,'Turbine DWP calcs part 2'!$AH55,FALSE)*'Turbine DWP'!S57</f>
        <v>0</v>
      </c>
      <c r="AQ55">
        <f>HLOOKUP('Turbine DWP'!$B$11,'Turbine DWP calcs part 2'!$AD$9:$AG$59,'Turbine DWP calcs part 2'!$AH55,FALSE)*'Turbine DWP'!T57</f>
        <v>0</v>
      </c>
      <c r="AR55">
        <f>HLOOKUP('Turbine DWP'!$B$11,'Turbine DWP calcs part 2'!$AD$9:$AG$59,'Turbine DWP calcs part 2'!$AH55,FALSE)*'Turbine DWP'!U57</f>
        <v>0</v>
      </c>
      <c r="AS55">
        <f>HLOOKUP('Turbine DWP'!$B$11,'Turbine DWP calcs part 2'!$AD$9:$AG$59,'Turbine DWP calcs part 2'!$AH55,FALSE)*'Turbine DWP'!V57</f>
        <v>0</v>
      </c>
      <c r="AT55">
        <f>HLOOKUP('Turbine DWP'!$B$11,'Turbine DWP calcs part 2'!$AD$9:$AG$59,'Turbine DWP calcs part 2'!$AH55,FALSE)*'Turbine DWP'!W57</f>
        <v>0</v>
      </c>
      <c r="AU55">
        <f>HLOOKUP('Turbine DWP'!$B$11,'Turbine DWP calcs part 2'!$AD$9:$AG$59,'Turbine DWP calcs part 2'!$AH55,FALSE)*'Turbine DWP'!X57</f>
        <v>0</v>
      </c>
      <c r="AV55">
        <f>HLOOKUP('Turbine DWP'!$B$11,'Turbine DWP calcs part 2'!$AD$9:$AG$59,'Turbine DWP calcs part 2'!$AH55,FALSE)*'Turbine DWP'!Y57</f>
        <v>0</v>
      </c>
      <c r="AW55">
        <f>HLOOKUP('Turbine DWP'!$B$11,'Turbine DWP calcs part 2'!$AD$9:$AG$59,'Turbine DWP calcs part 2'!$AH55,FALSE)*'Turbine DWP'!Z57</f>
        <v>0</v>
      </c>
      <c r="AX55">
        <f>HLOOKUP('Turbine DWP'!$B$11,'Turbine DWP calcs part 2'!$AD$9:$AG$59,'Turbine DWP calcs part 2'!$AH55,FALSE)*'Turbine DWP'!AA57</f>
        <v>0</v>
      </c>
      <c r="AY55">
        <f>HLOOKUP('Turbine DWP'!$B$11,'Turbine DWP calcs part 2'!$AD$9:$AG$59,'Turbine DWP calcs part 2'!$AH55,FALSE)*'Turbine DWP'!AB57</f>
        <v>0</v>
      </c>
      <c r="AZ55">
        <f>HLOOKUP('Turbine DWP'!$B$11,'Turbine DWP calcs part 2'!$AD$9:$AG$59,'Turbine DWP calcs part 2'!$AH55,FALSE)*'Turbine DWP'!AC57</f>
        <v>0</v>
      </c>
      <c r="BA55">
        <f>HLOOKUP('Turbine DWP'!$B$11,'Turbine DWP calcs part 2'!$AD$9:$AG$59,'Turbine DWP calcs part 2'!$AH55,FALSE)*'Turbine DWP'!AD57</f>
        <v>0</v>
      </c>
      <c r="BB55">
        <f>HLOOKUP('Turbine DWP'!$B$11,'Turbine DWP calcs part 2'!$AD$9:$AG$59,'Turbine DWP calcs part 2'!$AH55,FALSE)*'Turbine DWP'!AE57</f>
        <v>0</v>
      </c>
      <c r="BC55">
        <f>HLOOKUP('Turbine DWP'!$B$11,'Turbine DWP calcs part 2'!$AD$9:$AG$59,'Turbine DWP calcs part 2'!$AH55,FALSE)*'Turbine DWP'!AF57</f>
        <v>0</v>
      </c>
      <c r="BD55">
        <f>HLOOKUP('Turbine DWP'!$B$11,'Turbine DWP calcs part 2'!$AD$9:$AG$59,'Turbine DWP calcs part 2'!$AH55,FALSE)*'Turbine DWP'!AG57</f>
        <v>0</v>
      </c>
      <c r="BE55">
        <f>HLOOKUP('Turbine DWP'!$B$11,'Turbine DWP calcs part 2'!$AD$9:$AG$59,'Turbine DWP calcs part 2'!$AH55,FALSE)*'Turbine DWP'!AH57</f>
        <v>0</v>
      </c>
      <c r="BF55">
        <f>HLOOKUP('Turbine DWP'!$B$11,'Turbine DWP calcs part 2'!$AD$9:$AG$59,'Turbine DWP calcs part 2'!$AH55,FALSE)*'Turbine DWP'!AI57</f>
        <v>0</v>
      </c>
      <c r="BG55">
        <f>HLOOKUP('Turbine DWP'!$B$11,'Turbine DWP calcs part 2'!$AD$9:$AG$59,'Turbine DWP calcs part 2'!$AH55,FALSE)*'Turbine DWP'!AJ57</f>
        <v>0</v>
      </c>
      <c r="BH55">
        <f>HLOOKUP('Turbine DWP'!$B$11,'Turbine DWP calcs part 2'!$AD$9:$AG$59,'Turbine DWP calcs part 2'!$AH55,FALSE)*'Turbine DWP'!AK57</f>
        <v>0</v>
      </c>
      <c r="BI55">
        <f>HLOOKUP('Turbine DWP'!$B$11,'Turbine DWP calcs part 2'!$AD$9:$AG$59,'Turbine DWP calcs part 2'!$AH55,FALSE)*'Turbine DWP'!AL57</f>
        <v>0</v>
      </c>
      <c r="BJ55">
        <f>HLOOKUP('Turbine DWP'!$B$11,'Turbine DWP calcs part 2'!$AD$9:$AG$59,'Turbine DWP calcs part 2'!$AH55,FALSE)*'Turbine DWP'!AM57</f>
        <v>0</v>
      </c>
      <c r="BK55">
        <f>HLOOKUP('Turbine DWP'!$B$11,'Turbine DWP calcs part 2'!$AD$9:$AG$59,'Turbine DWP calcs part 2'!$AH55,FALSE)*'Turbine DWP'!AN57</f>
        <v>0</v>
      </c>
      <c r="BL55">
        <f>HLOOKUP('Turbine DWP'!$B$11,'Turbine DWP calcs part 2'!$AD$9:$AG$59,'Turbine DWP calcs part 2'!$AH55,FALSE)*'Turbine DWP'!AO57</f>
        <v>0</v>
      </c>
      <c r="BM55">
        <f>HLOOKUP('Turbine DWP'!$B$11,'Turbine DWP calcs part 2'!$AD$9:$AG$59,'Turbine DWP calcs part 2'!$AH55,FALSE)*'Turbine DWP'!AP57</f>
        <v>0</v>
      </c>
      <c r="BN55">
        <f>HLOOKUP('Turbine DWP'!$B$11,'Turbine DWP calcs part 2'!$AD$9:$AG$59,'Turbine DWP calcs part 2'!$AH55,FALSE)*'Turbine DWP'!AQ57</f>
        <v>0</v>
      </c>
      <c r="BO55">
        <f>HLOOKUP('Turbine DWP'!$B$11,'Turbine DWP calcs part 2'!$AD$9:$AG$59,'Turbine DWP calcs part 2'!$AH55,FALSE)*'Turbine DWP'!AR57</f>
        <v>0</v>
      </c>
      <c r="BP55">
        <f>HLOOKUP('Turbine DWP'!$B$11,'Turbine DWP calcs part 2'!$AD$9:$AG$59,'Turbine DWP calcs part 2'!$AH55,FALSE)*'Turbine DWP'!AS57</f>
        <v>0</v>
      </c>
      <c r="BQ55">
        <f>HLOOKUP('Turbine DWP'!$B$11,'Turbine DWP calcs part 2'!$AD$9:$AG$59,'Turbine DWP calcs part 2'!$AH55,FALSE)*'Turbine DWP'!AT57</f>
        <v>0</v>
      </c>
      <c r="BR55">
        <f>HLOOKUP('Turbine DWP'!$B$11,'Turbine DWP calcs part 2'!$AD$9:$AG$59,'Turbine DWP calcs part 2'!$AH55,FALSE)*'Turbine DWP'!AU57</f>
        <v>0</v>
      </c>
      <c r="BS55">
        <f>HLOOKUP('Turbine DWP'!$B$11,'Turbine DWP calcs part 2'!$AD$9:$AG$59,'Turbine DWP calcs part 2'!$AH55,FALSE)*'Turbine DWP'!AV57</f>
        <v>0</v>
      </c>
      <c r="BT55">
        <f>HLOOKUP('Turbine DWP'!$B$11,'Turbine DWP calcs part 2'!$AD$9:$AG$59,'Turbine DWP calcs part 2'!$AH55,FALSE)*'Turbine DWP'!AW57</f>
        <v>0</v>
      </c>
      <c r="BU55">
        <f>HLOOKUP('Turbine DWP'!$B$11,'Turbine DWP calcs part 2'!$AD$9:$AG$59,'Turbine DWP calcs part 2'!$AH55,FALSE)*'Turbine DWP'!AX57</f>
        <v>0</v>
      </c>
      <c r="BV55">
        <f>HLOOKUP('Turbine DWP'!$B$11,'Turbine DWP calcs part 2'!$AD$9:$AG$59,'Turbine DWP calcs part 2'!$AH55,FALSE)*'Turbine DWP'!AY57</f>
        <v>0</v>
      </c>
      <c r="BW55">
        <f>HLOOKUP('Turbine DWP'!$B$11,'Turbine DWP calcs part 2'!$AD$9:$AG$59,'Turbine DWP calcs part 2'!$AH55,FALSE)*'Turbine DWP'!AZ57</f>
        <v>0</v>
      </c>
      <c r="BX55">
        <f>HLOOKUP('Turbine DWP'!$B$11,'Turbine DWP calcs part 2'!$AD$9:$AG$59,'Turbine DWP calcs part 2'!$AH55,FALSE)*'Turbine DWP'!BA57</f>
        <v>0</v>
      </c>
      <c r="BY55">
        <f>HLOOKUP('Turbine DWP'!$B$11,'Turbine DWP calcs part 2'!$AD$9:$AG$59,'Turbine DWP calcs part 2'!$AH55,FALSE)*'Turbine DWP'!BB57</f>
        <v>0</v>
      </c>
      <c r="BZ55">
        <f>HLOOKUP('Turbine DWP'!$B$11,'Turbine DWP calcs part 2'!$AD$9:$AG$59,'Turbine DWP calcs part 2'!$AH55,FALSE)*'Turbine DWP'!BC57</f>
        <v>0</v>
      </c>
      <c r="CA55">
        <f>HLOOKUP('Turbine DWP'!$B$11,'Turbine DWP calcs part 2'!$AD$9:$AG$59,'Turbine DWP calcs part 2'!$AH55,FALSE)*'Turbine DWP'!BD57</f>
        <v>0</v>
      </c>
      <c r="CB55">
        <f>HLOOKUP('Turbine DWP'!$B$11,'Turbine DWP calcs part 2'!$AD$9:$AG$59,'Turbine DWP calcs part 2'!$AH55,FALSE)*'Turbine DWP'!BE57</f>
        <v>0</v>
      </c>
      <c r="CC55">
        <f>HLOOKUP('Turbine DWP'!$B$11,'Turbine DWP calcs part 2'!$AD$9:$AG$59,'Turbine DWP calcs part 2'!$AH55,FALSE)*'Turbine DWP'!BF57</f>
        <v>0</v>
      </c>
      <c r="CD55">
        <f>HLOOKUP('Turbine DWP'!$B$11,'Turbine DWP calcs part 2'!$AD$9:$AG$59,'Turbine DWP calcs part 2'!$AH55,FALSE)*'Turbine DWP'!BG57</f>
        <v>0</v>
      </c>
      <c r="CE55">
        <f>HLOOKUP('Turbine DWP'!$B$11,'Turbine DWP calcs part 2'!$AD$9:$AG$59,'Turbine DWP calcs part 2'!$AH55,FALSE)*'Turbine DWP'!BH57</f>
        <v>0</v>
      </c>
      <c r="CF55">
        <f>HLOOKUP('Turbine DWP'!$B$11,'Turbine DWP calcs part 2'!$AD$9:$AG$59,'Turbine DWP calcs part 2'!$AH55,FALSE)*'Turbine DWP'!BI57</f>
        <v>0</v>
      </c>
      <c r="CG55">
        <f>HLOOKUP('Turbine DWP'!$B$11,'Turbine DWP calcs part 2'!$AD$9:$AG$59,'Turbine DWP calcs part 2'!$AH55,FALSE)*'Turbine DWP'!BJ57</f>
        <v>0</v>
      </c>
      <c r="CH55">
        <f>HLOOKUP('Turbine DWP'!$B$11,'Turbine DWP calcs part 2'!$AD$9:$AG$59,'Turbine DWP calcs part 2'!$AH55,FALSE)*'Turbine DWP'!BK57</f>
        <v>0</v>
      </c>
      <c r="CI55">
        <f>HLOOKUP('Turbine DWP'!$B$11,'Turbine DWP calcs part 2'!$AD$9:$AG$59,'Turbine DWP calcs part 2'!$AH55,FALSE)*'Turbine DWP'!BL57</f>
        <v>0</v>
      </c>
      <c r="CJ55">
        <f>HLOOKUP('Turbine DWP'!$B$11,'Turbine DWP calcs part 2'!$AD$9:$AG$59,'Turbine DWP calcs part 2'!$AH55,FALSE)*'Turbine DWP'!BM57</f>
        <v>0</v>
      </c>
      <c r="CK55">
        <f>HLOOKUP('Turbine DWP'!$B$11,'Turbine DWP calcs part 2'!$AD$9:$AG$59,'Turbine DWP calcs part 2'!$AH55,FALSE)*'Turbine DWP'!BN57</f>
        <v>0</v>
      </c>
      <c r="CL55">
        <f>HLOOKUP('Turbine DWP'!$B$11,'Turbine DWP calcs part 2'!$AD$9:$AG$59,'Turbine DWP calcs part 2'!$AH55,FALSE)*'Turbine DWP'!BO57</f>
        <v>0</v>
      </c>
      <c r="CM55">
        <f>HLOOKUP('Turbine DWP'!$B$11,'Turbine DWP calcs part 2'!$AD$9:$AG$59,'Turbine DWP calcs part 2'!$AH55,FALSE)*'Turbine DWP'!BP57</f>
        <v>0</v>
      </c>
      <c r="CN55">
        <f>HLOOKUP('Turbine DWP'!$B$11,'Turbine DWP calcs part 2'!$AD$9:$AG$59,'Turbine DWP calcs part 2'!$AH55,FALSE)*'Turbine DWP'!BQ57</f>
        <v>0</v>
      </c>
      <c r="CO55">
        <f>HLOOKUP('Turbine DWP'!$B$11,'Turbine DWP calcs part 2'!$AD$9:$AG$59,'Turbine DWP calcs part 2'!$AH55,FALSE)*'Turbine DWP'!BR57</f>
        <v>0</v>
      </c>
      <c r="CP55">
        <f>HLOOKUP('Turbine DWP'!$B$11,'Turbine DWP calcs part 2'!$AD$9:$AG$59,'Turbine DWP calcs part 2'!$AH55,FALSE)*'Turbine DWP'!BS57</f>
        <v>0</v>
      </c>
      <c r="CQ55">
        <f>HLOOKUP('Turbine DWP'!$B$11,'Turbine DWP calcs part 2'!$AD$9:$AG$59,'Turbine DWP calcs part 2'!$AH55,FALSE)*'Turbine DWP'!BT57</f>
        <v>0</v>
      </c>
      <c r="CR55">
        <f>HLOOKUP('Turbine DWP'!$B$11,'Turbine DWP calcs part 2'!$AD$9:$AG$59,'Turbine DWP calcs part 2'!$AH55,FALSE)*'Turbine DWP'!BU57</f>
        <v>0</v>
      </c>
      <c r="CS55">
        <f>HLOOKUP('Turbine DWP'!$B$11,'Turbine DWP calcs part 2'!$AD$9:$AG$59,'Turbine DWP calcs part 2'!$AH55,FALSE)*'Turbine DWP'!BV57</f>
        <v>0</v>
      </c>
      <c r="CT55">
        <f>HLOOKUP('Turbine DWP'!$B$11,'Turbine DWP calcs part 2'!$AD$9:$AG$59,'Turbine DWP calcs part 2'!$AH55,FALSE)*'Turbine DWP'!BW57</f>
        <v>0</v>
      </c>
      <c r="CU55">
        <f>HLOOKUP('Turbine DWP'!$B$11,'Turbine DWP calcs part 2'!$AD$9:$AG$59,'Turbine DWP calcs part 2'!$AH55,FALSE)*'Turbine DWP'!BX57</f>
        <v>0</v>
      </c>
      <c r="CV55">
        <f>HLOOKUP('Turbine DWP'!$B$11,'Turbine DWP calcs part 2'!$AD$9:$AG$59,'Turbine DWP calcs part 2'!$AH55,FALSE)*'Turbine DWP'!BY57</f>
        <v>0</v>
      </c>
      <c r="CW55">
        <f>HLOOKUP('Turbine DWP'!$B$11,'Turbine DWP calcs part 2'!$AD$9:$AG$59,'Turbine DWP calcs part 2'!$AH55,FALSE)*'Turbine DWP'!BZ57</f>
        <v>0</v>
      </c>
      <c r="CX55">
        <f>HLOOKUP('Turbine DWP'!$B$11,'Turbine DWP calcs part 2'!$AD$9:$AG$59,'Turbine DWP calcs part 2'!$AH55,FALSE)*'Turbine DWP'!CA57</f>
        <v>0</v>
      </c>
      <c r="CY55">
        <f>HLOOKUP('Turbine DWP'!$B$11,'Turbine DWP calcs part 2'!$AD$9:$AG$59,'Turbine DWP calcs part 2'!$AH55,FALSE)*'Turbine DWP'!CB57</f>
        <v>0</v>
      </c>
      <c r="CZ55">
        <f>HLOOKUP('Turbine DWP'!$B$11,'Turbine DWP calcs part 2'!$AD$9:$AG$59,'Turbine DWP calcs part 2'!$AH55,FALSE)*'Turbine DWP'!CC57</f>
        <v>0</v>
      </c>
      <c r="DA55">
        <f>HLOOKUP('Turbine DWP'!$B$11,'Turbine DWP calcs part 2'!$AD$9:$AG$59,'Turbine DWP calcs part 2'!$AH55,FALSE)*'Turbine DWP'!CD57</f>
        <v>0</v>
      </c>
      <c r="DB55">
        <f>HLOOKUP('Turbine DWP'!$B$11,'Turbine DWP calcs part 2'!$AD$9:$AG$59,'Turbine DWP calcs part 2'!$AH55,FALSE)*'Turbine DWP'!CE57</f>
        <v>0</v>
      </c>
      <c r="DC55">
        <f>HLOOKUP('Turbine DWP'!$B$11,'Turbine DWP calcs part 2'!$AD$9:$AG$59,'Turbine DWP calcs part 2'!$AH55,FALSE)*'Turbine DWP'!CF57</f>
        <v>0</v>
      </c>
      <c r="DD55">
        <f>HLOOKUP('Turbine DWP'!$B$11,'Turbine DWP calcs part 2'!$AD$9:$AG$59,'Turbine DWP calcs part 2'!$AH55,FALSE)*'Turbine DWP'!CG57</f>
        <v>0</v>
      </c>
      <c r="DE55">
        <f>HLOOKUP('Turbine DWP'!$B$11,'Turbine DWP calcs part 2'!$AD$9:$AG$59,'Turbine DWP calcs part 2'!$AH55,FALSE)*'Turbine DWP'!CH57</f>
        <v>0</v>
      </c>
      <c r="DF55">
        <f>HLOOKUP('Turbine DWP'!$B$11,'Turbine DWP calcs part 2'!$AD$9:$AG$59,'Turbine DWP calcs part 2'!$AH55,FALSE)*'Turbine DWP'!CI57</f>
        <v>0</v>
      </c>
      <c r="DG55">
        <f>HLOOKUP('Turbine DWP'!$B$11,'Turbine DWP calcs part 2'!$AD$9:$AG$59,'Turbine DWP calcs part 2'!$AH55,FALSE)*'Turbine DWP'!CJ57</f>
        <v>0</v>
      </c>
      <c r="DH55">
        <f>HLOOKUP('Turbine DWP'!$B$11,'Turbine DWP calcs part 2'!$AD$9:$AG$59,'Turbine DWP calcs part 2'!$AH55,FALSE)*'Turbine DWP'!CK57</f>
        <v>0</v>
      </c>
      <c r="DI55">
        <f>HLOOKUP('Turbine DWP'!$B$11,'Turbine DWP calcs part 2'!$AD$9:$AG$59,'Turbine DWP calcs part 2'!$AH55,FALSE)*'Turbine DWP'!CL57</f>
        <v>0</v>
      </c>
      <c r="DJ55">
        <f>HLOOKUP('Turbine DWP'!$B$11,'Turbine DWP calcs part 2'!$AD$9:$AG$59,'Turbine DWP calcs part 2'!$AH55,FALSE)*'Turbine DWP'!CM57</f>
        <v>0</v>
      </c>
      <c r="DK55">
        <f>HLOOKUP('Turbine DWP'!$B$11,'Turbine DWP calcs part 2'!$AD$9:$AG$59,'Turbine DWP calcs part 2'!$AH55,FALSE)*'Turbine DWP'!CN57</f>
        <v>0</v>
      </c>
      <c r="DL55">
        <f>HLOOKUP('Turbine DWP'!$B$11,'Turbine DWP calcs part 2'!$AD$9:$AG$59,'Turbine DWP calcs part 2'!$AH55,FALSE)*'Turbine DWP'!CO57</f>
        <v>0</v>
      </c>
      <c r="DM55">
        <f>HLOOKUP('Turbine DWP'!$B$11,'Turbine DWP calcs part 2'!$AD$9:$AG$59,'Turbine DWP calcs part 2'!$AH55,FALSE)*'Turbine DWP'!CP57</f>
        <v>0</v>
      </c>
      <c r="DN55">
        <f>HLOOKUP('Turbine DWP'!$B$11,'Turbine DWP calcs part 2'!$AD$9:$AG$59,'Turbine DWP calcs part 2'!$AH55,FALSE)*'Turbine DWP'!CQ57</f>
        <v>0</v>
      </c>
      <c r="DO55">
        <f>HLOOKUP('Turbine DWP'!$B$11,'Turbine DWP calcs part 2'!$AD$9:$AG$59,'Turbine DWP calcs part 2'!$AH55,FALSE)*'Turbine DWP'!CR57</f>
        <v>0</v>
      </c>
      <c r="DP55">
        <f>HLOOKUP('Turbine DWP'!$B$11,'Turbine DWP calcs part 2'!$AD$9:$AG$59,'Turbine DWP calcs part 2'!$AH55,FALSE)*'Turbine DWP'!CS57</f>
        <v>0</v>
      </c>
      <c r="DQ55">
        <f>HLOOKUP('Turbine DWP'!$B$11,'Turbine DWP calcs part 2'!$AD$9:$AG$59,'Turbine DWP calcs part 2'!$AH55,FALSE)*'Turbine DWP'!CT57</f>
        <v>0</v>
      </c>
      <c r="DR55">
        <f>HLOOKUP('Turbine DWP'!$B$11,'Turbine DWP calcs part 2'!$AD$9:$AG$59,'Turbine DWP calcs part 2'!$AH55,FALSE)*'Turbine DWP'!CU57</f>
        <v>0</v>
      </c>
      <c r="DS55">
        <f>HLOOKUP('Turbine DWP'!$B$11,'Turbine DWP calcs part 2'!$AD$9:$AG$59,'Turbine DWP calcs part 2'!$AH55,FALSE)*'Turbine DWP'!CV57</f>
        <v>0</v>
      </c>
      <c r="DT55">
        <f>HLOOKUP('Turbine DWP'!$B$11,'Turbine DWP calcs part 2'!$AD$9:$AG$59,'Turbine DWP calcs part 2'!$AH55,FALSE)*'Turbine DWP'!CW57</f>
        <v>0</v>
      </c>
      <c r="DU55">
        <f>HLOOKUP('Turbine DWP'!$B$11,'Turbine DWP calcs part 2'!$AD$9:$AG$59,'Turbine DWP calcs part 2'!$AH55,FALSE)*'Turbine DWP'!CX57</f>
        <v>0</v>
      </c>
      <c r="DV55">
        <f>HLOOKUP('Turbine DWP'!$B$11,'Turbine DWP calcs part 2'!$AD$9:$AG$59,'Turbine DWP calcs part 2'!$AH55,FALSE)*'Turbine DWP'!CY57</f>
        <v>0</v>
      </c>
      <c r="DW55">
        <f>HLOOKUP('Turbine DWP'!$B$11,'Turbine DWP calcs part 2'!$AD$9:$AG$59,'Turbine DWP calcs part 2'!$AH55,FALSE)*'Turbine DWP'!CZ57</f>
        <v>0</v>
      </c>
      <c r="DX55">
        <f>HLOOKUP('Turbine DWP'!$B$11,'Turbine DWP calcs part 2'!$AD$9:$AG$59,'Turbine DWP calcs part 2'!$AH55,FALSE)*'Turbine DWP'!DA57</f>
        <v>0</v>
      </c>
      <c r="DY55">
        <f>HLOOKUP('Turbine DWP'!$B$11,'Turbine DWP calcs part 2'!$AD$9:$AG$59,'Turbine DWP calcs part 2'!$AH55,FALSE)*'Turbine DWP'!DB57</f>
        <v>0</v>
      </c>
      <c r="DZ55">
        <f>HLOOKUP('Turbine DWP'!$B$11,'Turbine DWP calcs part 2'!$AD$9:$AG$59,'Turbine DWP calcs part 2'!$AH55,FALSE)*'Turbine DWP'!DC57</f>
        <v>0</v>
      </c>
      <c r="EA55">
        <f>HLOOKUP('Turbine DWP'!$B$11,'Turbine DWP calcs part 2'!$AD$9:$AG$59,'Turbine DWP calcs part 2'!$AH55,FALSE)*'Turbine DWP'!DD57</f>
        <v>0</v>
      </c>
      <c r="EB55">
        <f>HLOOKUP('Turbine DWP'!$B$11,'Turbine DWP calcs part 2'!$AD$9:$AG$59,'Turbine DWP calcs part 2'!$AH55,FALSE)*'Turbine DWP'!DE57</f>
        <v>0</v>
      </c>
      <c r="EC55">
        <f>HLOOKUP('Turbine DWP'!$B$11,'Turbine DWP calcs part 2'!$AD$9:$AG$59,'Turbine DWP calcs part 2'!$AH55,FALSE)*'Turbine DWP'!DF57</f>
        <v>0</v>
      </c>
      <c r="ED55">
        <f>HLOOKUP('Turbine DWP'!$B$11,'Turbine DWP calcs part 2'!$AD$9:$AG$59,'Turbine DWP calcs part 2'!$AH55,FALSE)*'Turbine DWP'!DG57</f>
        <v>0</v>
      </c>
      <c r="EG55" t="s">
        <v>214</v>
      </c>
      <c r="EH55">
        <v>4</v>
      </c>
      <c r="EI55">
        <f t="shared" si="32"/>
        <v>0.54945054945054905</v>
      </c>
    </row>
    <row r="56" spans="1:139" x14ac:dyDescent="0.25">
      <c r="A56" s="2" t="s">
        <v>64</v>
      </c>
      <c r="B56" s="2">
        <f t="shared" si="17"/>
        <v>232.5</v>
      </c>
      <c r="C56">
        <f>'Turbine DWP'!E58</f>
        <v>0</v>
      </c>
      <c r="D56">
        <f>'Turbine DWP'!G58</f>
        <v>0</v>
      </c>
      <c r="E56">
        <f>'Turbine DWP'!H58</f>
        <v>0</v>
      </c>
      <c r="F56">
        <f>'Turbine DWP'!I58</f>
        <v>0</v>
      </c>
      <c r="G56">
        <f>'Turbine DWP'!J58</f>
        <v>0</v>
      </c>
      <c r="H56">
        <f t="shared" si="0"/>
        <v>0</v>
      </c>
      <c r="I56" s="3">
        <v>2.3073700000000001E-4</v>
      </c>
      <c r="J56">
        <f>'Turbine DWP calcs part 1'!O52</f>
        <v>0</v>
      </c>
      <c r="K56">
        <f>'Turbine DWP calcs part 1'!P52</f>
        <v>0</v>
      </c>
      <c r="L56">
        <f>'Turbine DWP calcs part 1'!Q52</f>
        <v>0</v>
      </c>
      <c r="M56">
        <f>'Turbine DWP calcs part 1'!R52</f>
        <v>2.3073702219300607E-4</v>
      </c>
      <c r="N56">
        <f t="shared" si="11"/>
        <v>0</v>
      </c>
      <c r="O56">
        <f t="shared" si="18"/>
        <v>0</v>
      </c>
      <c r="P56">
        <f t="shared" si="19"/>
        <v>0</v>
      </c>
      <c r="Q56">
        <f t="shared" si="20"/>
        <v>0</v>
      </c>
      <c r="R56">
        <f t="shared" si="24"/>
        <v>0</v>
      </c>
      <c r="S56">
        <f t="shared" si="25"/>
        <v>0</v>
      </c>
      <c r="T56">
        <f t="shared" si="26"/>
        <v>0</v>
      </c>
      <c r="U56">
        <f t="shared" si="27"/>
        <v>0</v>
      </c>
      <c r="V56">
        <f t="shared" si="28"/>
        <v>0</v>
      </c>
      <c r="W56">
        <f t="shared" si="29"/>
        <v>0</v>
      </c>
      <c r="X56">
        <f t="shared" si="30"/>
        <v>0</v>
      </c>
      <c r="Y56">
        <f t="shared" si="31"/>
        <v>0</v>
      </c>
      <c r="Z56">
        <f t="shared" si="12"/>
        <v>0</v>
      </c>
      <c r="AA56">
        <f t="shared" si="21"/>
        <v>0</v>
      </c>
      <c r="AB56">
        <f t="shared" si="22"/>
        <v>0</v>
      </c>
      <c r="AC56">
        <f t="shared" si="23"/>
        <v>0</v>
      </c>
      <c r="AD56">
        <f t="shared" si="13"/>
        <v>0</v>
      </c>
      <c r="AE56">
        <f t="shared" si="14"/>
        <v>0</v>
      </c>
      <c r="AF56">
        <f t="shared" si="15"/>
        <v>0</v>
      </c>
      <c r="AG56">
        <f t="shared" si="16"/>
        <v>0</v>
      </c>
      <c r="AH56">
        <v>48</v>
      </c>
      <c r="AI56">
        <f>HLOOKUP('Turbine DWP'!$B$11,'Turbine DWP calcs part 2'!$AD$9:$AG$59,'Turbine DWP calcs part 2'!$AH56,FALSE)*'Turbine DWP'!L58</f>
        <v>0</v>
      </c>
      <c r="AJ56">
        <f>HLOOKUP('Turbine DWP'!$B$11,'Turbine DWP calcs part 2'!$AD$9:$AG$59,'Turbine DWP calcs part 2'!$AH56,FALSE)*'Turbine DWP'!M58</f>
        <v>0</v>
      </c>
      <c r="AK56">
        <f>HLOOKUP('Turbine DWP'!$B$11,'Turbine DWP calcs part 2'!$AD$9:$AG$59,'Turbine DWP calcs part 2'!$AH56,FALSE)*'Turbine DWP'!N58</f>
        <v>0</v>
      </c>
      <c r="AL56">
        <f>HLOOKUP('Turbine DWP'!$B$11,'Turbine DWP calcs part 2'!$AD$9:$AG$59,'Turbine DWP calcs part 2'!$AH56,FALSE)*'Turbine DWP'!O58</f>
        <v>0</v>
      </c>
      <c r="AM56">
        <f>HLOOKUP('Turbine DWP'!$B$11,'Turbine DWP calcs part 2'!$AD$9:$AG$59,'Turbine DWP calcs part 2'!$AH56,FALSE)*'Turbine DWP'!P58</f>
        <v>0</v>
      </c>
      <c r="AN56">
        <f>HLOOKUP('Turbine DWP'!$B$11,'Turbine DWP calcs part 2'!$AD$9:$AG$59,'Turbine DWP calcs part 2'!$AH56,FALSE)*'Turbine DWP'!Q58</f>
        <v>0</v>
      </c>
      <c r="AO56">
        <f>HLOOKUP('Turbine DWP'!$B$11,'Turbine DWP calcs part 2'!$AD$9:$AG$59,'Turbine DWP calcs part 2'!$AH56,FALSE)*'Turbine DWP'!R58</f>
        <v>0</v>
      </c>
      <c r="AP56">
        <f>HLOOKUP('Turbine DWP'!$B$11,'Turbine DWP calcs part 2'!$AD$9:$AG$59,'Turbine DWP calcs part 2'!$AH56,FALSE)*'Turbine DWP'!S58</f>
        <v>0</v>
      </c>
      <c r="AQ56">
        <f>HLOOKUP('Turbine DWP'!$B$11,'Turbine DWP calcs part 2'!$AD$9:$AG$59,'Turbine DWP calcs part 2'!$AH56,FALSE)*'Turbine DWP'!T58</f>
        <v>0</v>
      </c>
      <c r="AR56">
        <f>HLOOKUP('Turbine DWP'!$B$11,'Turbine DWP calcs part 2'!$AD$9:$AG$59,'Turbine DWP calcs part 2'!$AH56,FALSE)*'Turbine DWP'!U58</f>
        <v>0</v>
      </c>
      <c r="AS56">
        <f>HLOOKUP('Turbine DWP'!$B$11,'Turbine DWP calcs part 2'!$AD$9:$AG$59,'Turbine DWP calcs part 2'!$AH56,FALSE)*'Turbine DWP'!V58</f>
        <v>0</v>
      </c>
      <c r="AT56">
        <f>HLOOKUP('Turbine DWP'!$B$11,'Turbine DWP calcs part 2'!$AD$9:$AG$59,'Turbine DWP calcs part 2'!$AH56,FALSE)*'Turbine DWP'!W58</f>
        <v>0</v>
      </c>
      <c r="AU56">
        <f>HLOOKUP('Turbine DWP'!$B$11,'Turbine DWP calcs part 2'!$AD$9:$AG$59,'Turbine DWP calcs part 2'!$AH56,FALSE)*'Turbine DWP'!X58</f>
        <v>0</v>
      </c>
      <c r="AV56">
        <f>HLOOKUP('Turbine DWP'!$B$11,'Turbine DWP calcs part 2'!$AD$9:$AG$59,'Turbine DWP calcs part 2'!$AH56,FALSE)*'Turbine DWP'!Y58</f>
        <v>0</v>
      </c>
      <c r="AW56">
        <f>HLOOKUP('Turbine DWP'!$B$11,'Turbine DWP calcs part 2'!$AD$9:$AG$59,'Turbine DWP calcs part 2'!$AH56,FALSE)*'Turbine DWP'!Z58</f>
        <v>0</v>
      </c>
      <c r="AX56">
        <f>HLOOKUP('Turbine DWP'!$B$11,'Turbine DWP calcs part 2'!$AD$9:$AG$59,'Turbine DWP calcs part 2'!$AH56,FALSE)*'Turbine DWP'!AA58</f>
        <v>0</v>
      </c>
      <c r="AY56">
        <f>HLOOKUP('Turbine DWP'!$B$11,'Turbine DWP calcs part 2'!$AD$9:$AG$59,'Turbine DWP calcs part 2'!$AH56,FALSE)*'Turbine DWP'!AB58</f>
        <v>0</v>
      </c>
      <c r="AZ56">
        <f>HLOOKUP('Turbine DWP'!$B$11,'Turbine DWP calcs part 2'!$AD$9:$AG$59,'Turbine DWP calcs part 2'!$AH56,FALSE)*'Turbine DWP'!AC58</f>
        <v>0</v>
      </c>
      <c r="BA56">
        <f>HLOOKUP('Turbine DWP'!$B$11,'Turbine DWP calcs part 2'!$AD$9:$AG$59,'Turbine DWP calcs part 2'!$AH56,FALSE)*'Turbine DWP'!AD58</f>
        <v>0</v>
      </c>
      <c r="BB56">
        <f>HLOOKUP('Turbine DWP'!$B$11,'Turbine DWP calcs part 2'!$AD$9:$AG$59,'Turbine DWP calcs part 2'!$AH56,FALSE)*'Turbine DWP'!AE58</f>
        <v>0</v>
      </c>
      <c r="BC56">
        <f>HLOOKUP('Turbine DWP'!$B$11,'Turbine DWP calcs part 2'!$AD$9:$AG$59,'Turbine DWP calcs part 2'!$AH56,FALSE)*'Turbine DWP'!AF58</f>
        <v>0</v>
      </c>
      <c r="BD56">
        <f>HLOOKUP('Turbine DWP'!$B$11,'Turbine DWP calcs part 2'!$AD$9:$AG$59,'Turbine DWP calcs part 2'!$AH56,FALSE)*'Turbine DWP'!AG58</f>
        <v>0</v>
      </c>
      <c r="BE56">
        <f>HLOOKUP('Turbine DWP'!$B$11,'Turbine DWP calcs part 2'!$AD$9:$AG$59,'Turbine DWP calcs part 2'!$AH56,FALSE)*'Turbine DWP'!AH58</f>
        <v>0</v>
      </c>
      <c r="BF56">
        <f>HLOOKUP('Turbine DWP'!$B$11,'Turbine DWP calcs part 2'!$AD$9:$AG$59,'Turbine DWP calcs part 2'!$AH56,FALSE)*'Turbine DWP'!AI58</f>
        <v>0</v>
      </c>
      <c r="BG56">
        <f>HLOOKUP('Turbine DWP'!$B$11,'Turbine DWP calcs part 2'!$AD$9:$AG$59,'Turbine DWP calcs part 2'!$AH56,FALSE)*'Turbine DWP'!AJ58</f>
        <v>0</v>
      </c>
      <c r="BH56">
        <f>HLOOKUP('Turbine DWP'!$B$11,'Turbine DWP calcs part 2'!$AD$9:$AG$59,'Turbine DWP calcs part 2'!$AH56,FALSE)*'Turbine DWP'!AK58</f>
        <v>0</v>
      </c>
      <c r="BI56">
        <f>HLOOKUP('Turbine DWP'!$B$11,'Turbine DWP calcs part 2'!$AD$9:$AG$59,'Turbine DWP calcs part 2'!$AH56,FALSE)*'Turbine DWP'!AL58</f>
        <v>0</v>
      </c>
      <c r="BJ56">
        <f>HLOOKUP('Turbine DWP'!$B$11,'Turbine DWP calcs part 2'!$AD$9:$AG$59,'Turbine DWP calcs part 2'!$AH56,FALSE)*'Turbine DWP'!AM58</f>
        <v>0</v>
      </c>
      <c r="BK56">
        <f>HLOOKUP('Turbine DWP'!$B$11,'Turbine DWP calcs part 2'!$AD$9:$AG$59,'Turbine DWP calcs part 2'!$AH56,FALSE)*'Turbine DWP'!AN58</f>
        <v>0</v>
      </c>
      <c r="BL56">
        <f>HLOOKUP('Turbine DWP'!$B$11,'Turbine DWP calcs part 2'!$AD$9:$AG$59,'Turbine DWP calcs part 2'!$AH56,FALSE)*'Turbine DWP'!AO58</f>
        <v>0</v>
      </c>
      <c r="BM56">
        <f>HLOOKUP('Turbine DWP'!$B$11,'Turbine DWP calcs part 2'!$AD$9:$AG$59,'Turbine DWP calcs part 2'!$AH56,FALSE)*'Turbine DWP'!AP58</f>
        <v>0</v>
      </c>
      <c r="BN56">
        <f>HLOOKUP('Turbine DWP'!$B$11,'Turbine DWP calcs part 2'!$AD$9:$AG$59,'Turbine DWP calcs part 2'!$AH56,FALSE)*'Turbine DWP'!AQ58</f>
        <v>0</v>
      </c>
      <c r="BO56">
        <f>HLOOKUP('Turbine DWP'!$B$11,'Turbine DWP calcs part 2'!$AD$9:$AG$59,'Turbine DWP calcs part 2'!$AH56,FALSE)*'Turbine DWP'!AR58</f>
        <v>0</v>
      </c>
      <c r="BP56">
        <f>HLOOKUP('Turbine DWP'!$B$11,'Turbine DWP calcs part 2'!$AD$9:$AG$59,'Turbine DWP calcs part 2'!$AH56,FALSE)*'Turbine DWP'!AS58</f>
        <v>0</v>
      </c>
      <c r="BQ56">
        <f>HLOOKUP('Turbine DWP'!$B$11,'Turbine DWP calcs part 2'!$AD$9:$AG$59,'Turbine DWP calcs part 2'!$AH56,FALSE)*'Turbine DWP'!AT58</f>
        <v>0</v>
      </c>
      <c r="BR56">
        <f>HLOOKUP('Turbine DWP'!$B$11,'Turbine DWP calcs part 2'!$AD$9:$AG$59,'Turbine DWP calcs part 2'!$AH56,FALSE)*'Turbine DWP'!AU58</f>
        <v>0</v>
      </c>
      <c r="BS56">
        <f>HLOOKUP('Turbine DWP'!$B$11,'Turbine DWP calcs part 2'!$AD$9:$AG$59,'Turbine DWP calcs part 2'!$AH56,FALSE)*'Turbine DWP'!AV58</f>
        <v>0</v>
      </c>
      <c r="BT56">
        <f>HLOOKUP('Turbine DWP'!$B$11,'Turbine DWP calcs part 2'!$AD$9:$AG$59,'Turbine DWP calcs part 2'!$AH56,FALSE)*'Turbine DWP'!AW58</f>
        <v>0</v>
      </c>
      <c r="BU56">
        <f>HLOOKUP('Turbine DWP'!$B$11,'Turbine DWP calcs part 2'!$AD$9:$AG$59,'Turbine DWP calcs part 2'!$AH56,FALSE)*'Turbine DWP'!AX58</f>
        <v>0</v>
      </c>
      <c r="BV56">
        <f>HLOOKUP('Turbine DWP'!$B$11,'Turbine DWP calcs part 2'!$AD$9:$AG$59,'Turbine DWP calcs part 2'!$AH56,FALSE)*'Turbine DWP'!AY58</f>
        <v>0</v>
      </c>
      <c r="BW56">
        <f>HLOOKUP('Turbine DWP'!$B$11,'Turbine DWP calcs part 2'!$AD$9:$AG$59,'Turbine DWP calcs part 2'!$AH56,FALSE)*'Turbine DWP'!AZ58</f>
        <v>0</v>
      </c>
      <c r="BX56">
        <f>HLOOKUP('Turbine DWP'!$B$11,'Turbine DWP calcs part 2'!$AD$9:$AG$59,'Turbine DWP calcs part 2'!$AH56,FALSE)*'Turbine DWP'!BA58</f>
        <v>0</v>
      </c>
      <c r="BY56">
        <f>HLOOKUP('Turbine DWP'!$B$11,'Turbine DWP calcs part 2'!$AD$9:$AG$59,'Turbine DWP calcs part 2'!$AH56,FALSE)*'Turbine DWP'!BB58</f>
        <v>0</v>
      </c>
      <c r="BZ56">
        <f>HLOOKUP('Turbine DWP'!$B$11,'Turbine DWP calcs part 2'!$AD$9:$AG$59,'Turbine DWP calcs part 2'!$AH56,FALSE)*'Turbine DWP'!BC58</f>
        <v>0</v>
      </c>
      <c r="CA56">
        <f>HLOOKUP('Turbine DWP'!$B$11,'Turbine DWP calcs part 2'!$AD$9:$AG$59,'Turbine DWP calcs part 2'!$AH56,FALSE)*'Turbine DWP'!BD58</f>
        <v>0</v>
      </c>
      <c r="CB56">
        <f>HLOOKUP('Turbine DWP'!$B$11,'Turbine DWP calcs part 2'!$AD$9:$AG$59,'Turbine DWP calcs part 2'!$AH56,FALSE)*'Turbine DWP'!BE58</f>
        <v>0</v>
      </c>
      <c r="CC56">
        <f>HLOOKUP('Turbine DWP'!$B$11,'Turbine DWP calcs part 2'!$AD$9:$AG$59,'Turbine DWP calcs part 2'!$AH56,FALSE)*'Turbine DWP'!BF58</f>
        <v>0</v>
      </c>
      <c r="CD56">
        <f>HLOOKUP('Turbine DWP'!$B$11,'Turbine DWP calcs part 2'!$AD$9:$AG$59,'Turbine DWP calcs part 2'!$AH56,FALSE)*'Turbine DWP'!BG58</f>
        <v>0</v>
      </c>
      <c r="CE56">
        <f>HLOOKUP('Turbine DWP'!$B$11,'Turbine DWP calcs part 2'!$AD$9:$AG$59,'Turbine DWP calcs part 2'!$AH56,FALSE)*'Turbine DWP'!BH58</f>
        <v>0</v>
      </c>
      <c r="CF56">
        <f>HLOOKUP('Turbine DWP'!$B$11,'Turbine DWP calcs part 2'!$AD$9:$AG$59,'Turbine DWP calcs part 2'!$AH56,FALSE)*'Turbine DWP'!BI58</f>
        <v>0</v>
      </c>
      <c r="CG56">
        <f>HLOOKUP('Turbine DWP'!$B$11,'Turbine DWP calcs part 2'!$AD$9:$AG$59,'Turbine DWP calcs part 2'!$AH56,FALSE)*'Turbine DWP'!BJ58</f>
        <v>0</v>
      </c>
      <c r="CH56">
        <f>HLOOKUP('Turbine DWP'!$B$11,'Turbine DWP calcs part 2'!$AD$9:$AG$59,'Turbine DWP calcs part 2'!$AH56,FALSE)*'Turbine DWP'!BK58</f>
        <v>0</v>
      </c>
      <c r="CI56">
        <f>HLOOKUP('Turbine DWP'!$B$11,'Turbine DWP calcs part 2'!$AD$9:$AG$59,'Turbine DWP calcs part 2'!$AH56,FALSE)*'Turbine DWP'!BL58</f>
        <v>0</v>
      </c>
      <c r="CJ56">
        <f>HLOOKUP('Turbine DWP'!$B$11,'Turbine DWP calcs part 2'!$AD$9:$AG$59,'Turbine DWP calcs part 2'!$AH56,FALSE)*'Turbine DWP'!BM58</f>
        <v>0</v>
      </c>
      <c r="CK56">
        <f>HLOOKUP('Turbine DWP'!$B$11,'Turbine DWP calcs part 2'!$AD$9:$AG$59,'Turbine DWP calcs part 2'!$AH56,FALSE)*'Turbine DWP'!BN58</f>
        <v>0</v>
      </c>
      <c r="CL56">
        <f>HLOOKUP('Turbine DWP'!$B$11,'Turbine DWP calcs part 2'!$AD$9:$AG$59,'Turbine DWP calcs part 2'!$AH56,FALSE)*'Turbine DWP'!BO58</f>
        <v>0</v>
      </c>
      <c r="CM56">
        <f>HLOOKUP('Turbine DWP'!$B$11,'Turbine DWP calcs part 2'!$AD$9:$AG$59,'Turbine DWP calcs part 2'!$AH56,FALSE)*'Turbine DWP'!BP58</f>
        <v>0</v>
      </c>
      <c r="CN56">
        <f>HLOOKUP('Turbine DWP'!$B$11,'Turbine DWP calcs part 2'!$AD$9:$AG$59,'Turbine DWP calcs part 2'!$AH56,FALSE)*'Turbine DWP'!BQ58</f>
        <v>0</v>
      </c>
      <c r="CO56">
        <f>HLOOKUP('Turbine DWP'!$B$11,'Turbine DWP calcs part 2'!$AD$9:$AG$59,'Turbine DWP calcs part 2'!$AH56,FALSE)*'Turbine DWP'!BR58</f>
        <v>0</v>
      </c>
      <c r="CP56">
        <f>HLOOKUP('Turbine DWP'!$B$11,'Turbine DWP calcs part 2'!$AD$9:$AG$59,'Turbine DWP calcs part 2'!$AH56,FALSE)*'Turbine DWP'!BS58</f>
        <v>0</v>
      </c>
      <c r="CQ56">
        <f>HLOOKUP('Turbine DWP'!$B$11,'Turbine DWP calcs part 2'!$AD$9:$AG$59,'Turbine DWP calcs part 2'!$AH56,FALSE)*'Turbine DWP'!BT58</f>
        <v>0</v>
      </c>
      <c r="CR56">
        <f>HLOOKUP('Turbine DWP'!$B$11,'Turbine DWP calcs part 2'!$AD$9:$AG$59,'Turbine DWP calcs part 2'!$AH56,FALSE)*'Turbine DWP'!BU58</f>
        <v>0</v>
      </c>
      <c r="CS56">
        <f>HLOOKUP('Turbine DWP'!$B$11,'Turbine DWP calcs part 2'!$AD$9:$AG$59,'Turbine DWP calcs part 2'!$AH56,FALSE)*'Turbine DWP'!BV58</f>
        <v>0</v>
      </c>
      <c r="CT56">
        <f>HLOOKUP('Turbine DWP'!$B$11,'Turbine DWP calcs part 2'!$AD$9:$AG$59,'Turbine DWP calcs part 2'!$AH56,FALSE)*'Turbine DWP'!BW58</f>
        <v>0</v>
      </c>
      <c r="CU56">
        <f>HLOOKUP('Turbine DWP'!$B$11,'Turbine DWP calcs part 2'!$AD$9:$AG$59,'Turbine DWP calcs part 2'!$AH56,FALSE)*'Turbine DWP'!BX58</f>
        <v>0</v>
      </c>
      <c r="CV56">
        <f>HLOOKUP('Turbine DWP'!$B$11,'Turbine DWP calcs part 2'!$AD$9:$AG$59,'Turbine DWP calcs part 2'!$AH56,FALSE)*'Turbine DWP'!BY58</f>
        <v>0</v>
      </c>
      <c r="CW56">
        <f>HLOOKUP('Turbine DWP'!$B$11,'Turbine DWP calcs part 2'!$AD$9:$AG$59,'Turbine DWP calcs part 2'!$AH56,FALSE)*'Turbine DWP'!BZ58</f>
        <v>0</v>
      </c>
      <c r="CX56">
        <f>HLOOKUP('Turbine DWP'!$B$11,'Turbine DWP calcs part 2'!$AD$9:$AG$59,'Turbine DWP calcs part 2'!$AH56,FALSE)*'Turbine DWP'!CA58</f>
        <v>0</v>
      </c>
      <c r="CY56">
        <f>HLOOKUP('Turbine DWP'!$B$11,'Turbine DWP calcs part 2'!$AD$9:$AG$59,'Turbine DWP calcs part 2'!$AH56,FALSE)*'Turbine DWP'!CB58</f>
        <v>0</v>
      </c>
      <c r="CZ56">
        <f>HLOOKUP('Turbine DWP'!$B$11,'Turbine DWP calcs part 2'!$AD$9:$AG$59,'Turbine DWP calcs part 2'!$AH56,FALSE)*'Turbine DWP'!CC58</f>
        <v>0</v>
      </c>
      <c r="DA56">
        <f>HLOOKUP('Turbine DWP'!$B$11,'Turbine DWP calcs part 2'!$AD$9:$AG$59,'Turbine DWP calcs part 2'!$AH56,FALSE)*'Turbine DWP'!CD58</f>
        <v>0</v>
      </c>
      <c r="DB56">
        <f>HLOOKUP('Turbine DWP'!$B$11,'Turbine DWP calcs part 2'!$AD$9:$AG$59,'Turbine DWP calcs part 2'!$AH56,FALSE)*'Turbine DWP'!CE58</f>
        <v>0</v>
      </c>
      <c r="DC56">
        <f>HLOOKUP('Turbine DWP'!$B$11,'Turbine DWP calcs part 2'!$AD$9:$AG$59,'Turbine DWP calcs part 2'!$AH56,FALSE)*'Turbine DWP'!CF58</f>
        <v>0</v>
      </c>
      <c r="DD56">
        <f>HLOOKUP('Turbine DWP'!$B$11,'Turbine DWP calcs part 2'!$AD$9:$AG$59,'Turbine DWP calcs part 2'!$AH56,FALSE)*'Turbine DWP'!CG58</f>
        <v>0</v>
      </c>
      <c r="DE56">
        <f>HLOOKUP('Turbine DWP'!$B$11,'Turbine DWP calcs part 2'!$AD$9:$AG$59,'Turbine DWP calcs part 2'!$AH56,FALSE)*'Turbine DWP'!CH58</f>
        <v>0</v>
      </c>
      <c r="DF56">
        <f>HLOOKUP('Turbine DWP'!$B$11,'Turbine DWP calcs part 2'!$AD$9:$AG$59,'Turbine DWP calcs part 2'!$AH56,FALSE)*'Turbine DWP'!CI58</f>
        <v>0</v>
      </c>
      <c r="DG56">
        <f>HLOOKUP('Turbine DWP'!$B$11,'Turbine DWP calcs part 2'!$AD$9:$AG$59,'Turbine DWP calcs part 2'!$AH56,FALSE)*'Turbine DWP'!CJ58</f>
        <v>0</v>
      </c>
      <c r="DH56">
        <f>HLOOKUP('Turbine DWP'!$B$11,'Turbine DWP calcs part 2'!$AD$9:$AG$59,'Turbine DWP calcs part 2'!$AH56,FALSE)*'Turbine DWP'!CK58</f>
        <v>0</v>
      </c>
      <c r="DI56">
        <f>HLOOKUP('Turbine DWP'!$B$11,'Turbine DWP calcs part 2'!$AD$9:$AG$59,'Turbine DWP calcs part 2'!$AH56,FALSE)*'Turbine DWP'!CL58</f>
        <v>0</v>
      </c>
      <c r="DJ56">
        <f>HLOOKUP('Turbine DWP'!$B$11,'Turbine DWP calcs part 2'!$AD$9:$AG$59,'Turbine DWP calcs part 2'!$AH56,FALSE)*'Turbine DWP'!CM58</f>
        <v>0</v>
      </c>
      <c r="DK56">
        <f>HLOOKUP('Turbine DWP'!$B$11,'Turbine DWP calcs part 2'!$AD$9:$AG$59,'Turbine DWP calcs part 2'!$AH56,FALSE)*'Turbine DWP'!CN58</f>
        <v>0</v>
      </c>
      <c r="DL56">
        <f>HLOOKUP('Turbine DWP'!$B$11,'Turbine DWP calcs part 2'!$AD$9:$AG$59,'Turbine DWP calcs part 2'!$AH56,FALSE)*'Turbine DWP'!CO58</f>
        <v>0</v>
      </c>
      <c r="DM56">
        <f>HLOOKUP('Turbine DWP'!$B$11,'Turbine DWP calcs part 2'!$AD$9:$AG$59,'Turbine DWP calcs part 2'!$AH56,FALSE)*'Turbine DWP'!CP58</f>
        <v>0</v>
      </c>
      <c r="DN56">
        <f>HLOOKUP('Turbine DWP'!$B$11,'Turbine DWP calcs part 2'!$AD$9:$AG$59,'Turbine DWP calcs part 2'!$AH56,FALSE)*'Turbine DWP'!CQ58</f>
        <v>0</v>
      </c>
      <c r="DO56">
        <f>HLOOKUP('Turbine DWP'!$B$11,'Turbine DWP calcs part 2'!$AD$9:$AG$59,'Turbine DWP calcs part 2'!$AH56,FALSE)*'Turbine DWP'!CR58</f>
        <v>0</v>
      </c>
      <c r="DP56">
        <f>HLOOKUP('Turbine DWP'!$B$11,'Turbine DWP calcs part 2'!$AD$9:$AG$59,'Turbine DWP calcs part 2'!$AH56,FALSE)*'Turbine DWP'!CS58</f>
        <v>0</v>
      </c>
      <c r="DQ56">
        <f>HLOOKUP('Turbine DWP'!$B$11,'Turbine DWP calcs part 2'!$AD$9:$AG$59,'Turbine DWP calcs part 2'!$AH56,FALSE)*'Turbine DWP'!CT58</f>
        <v>0</v>
      </c>
      <c r="DR56">
        <f>HLOOKUP('Turbine DWP'!$B$11,'Turbine DWP calcs part 2'!$AD$9:$AG$59,'Turbine DWP calcs part 2'!$AH56,FALSE)*'Turbine DWP'!CU58</f>
        <v>0</v>
      </c>
      <c r="DS56">
        <f>HLOOKUP('Turbine DWP'!$B$11,'Turbine DWP calcs part 2'!$AD$9:$AG$59,'Turbine DWP calcs part 2'!$AH56,FALSE)*'Turbine DWP'!CV58</f>
        <v>0</v>
      </c>
      <c r="DT56">
        <f>HLOOKUP('Turbine DWP'!$B$11,'Turbine DWP calcs part 2'!$AD$9:$AG$59,'Turbine DWP calcs part 2'!$AH56,FALSE)*'Turbine DWP'!CW58</f>
        <v>0</v>
      </c>
      <c r="DU56">
        <f>HLOOKUP('Turbine DWP'!$B$11,'Turbine DWP calcs part 2'!$AD$9:$AG$59,'Turbine DWP calcs part 2'!$AH56,FALSE)*'Turbine DWP'!CX58</f>
        <v>0</v>
      </c>
      <c r="DV56">
        <f>HLOOKUP('Turbine DWP'!$B$11,'Turbine DWP calcs part 2'!$AD$9:$AG$59,'Turbine DWP calcs part 2'!$AH56,FALSE)*'Turbine DWP'!CY58</f>
        <v>0</v>
      </c>
      <c r="DW56">
        <f>HLOOKUP('Turbine DWP'!$B$11,'Turbine DWP calcs part 2'!$AD$9:$AG$59,'Turbine DWP calcs part 2'!$AH56,FALSE)*'Turbine DWP'!CZ58</f>
        <v>0</v>
      </c>
      <c r="DX56">
        <f>HLOOKUP('Turbine DWP'!$B$11,'Turbine DWP calcs part 2'!$AD$9:$AG$59,'Turbine DWP calcs part 2'!$AH56,FALSE)*'Turbine DWP'!DA58</f>
        <v>0</v>
      </c>
      <c r="DY56">
        <f>HLOOKUP('Turbine DWP'!$B$11,'Turbine DWP calcs part 2'!$AD$9:$AG$59,'Turbine DWP calcs part 2'!$AH56,FALSE)*'Turbine DWP'!DB58</f>
        <v>0</v>
      </c>
      <c r="DZ56">
        <f>HLOOKUP('Turbine DWP'!$B$11,'Turbine DWP calcs part 2'!$AD$9:$AG$59,'Turbine DWP calcs part 2'!$AH56,FALSE)*'Turbine DWP'!DC58</f>
        <v>0</v>
      </c>
      <c r="EA56">
        <f>HLOOKUP('Turbine DWP'!$B$11,'Turbine DWP calcs part 2'!$AD$9:$AG$59,'Turbine DWP calcs part 2'!$AH56,FALSE)*'Turbine DWP'!DD58</f>
        <v>0</v>
      </c>
      <c r="EB56">
        <f>HLOOKUP('Turbine DWP'!$B$11,'Turbine DWP calcs part 2'!$AD$9:$AG$59,'Turbine DWP calcs part 2'!$AH56,FALSE)*'Turbine DWP'!DE58</f>
        <v>0</v>
      </c>
      <c r="EC56">
        <f>HLOOKUP('Turbine DWP'!$B$11,'Turbine DWP calcs part 2'!$AD$9:$AG$59,'Turbine DWP calcs part 2'!$AH56,FALSE)*'Turbine DWP'!DF58</f>
        <v>0</v>
      </c>
      <c r="ED56">
        <f>HLOOKUP('Turbine DWP'!$B$11,'Turbine DWP calcs part 2'!$AD$9:$AG$59,'Turbine DWP calcs part 2'!$AH56,FALSE)*'Turbine DWP'!DG58</f>
        <v>0</v>
      </c>
      <c r="EG56" t="s">
        <v>214</v>
      </c>
      <c r="EH56">
        <v>5</v>
      </c>
      <c r="EI56">
        <f t="shared" si="32"/>
        <v>0.54945054945054905</v>
      </c>
    </row>
    <row r="57" spans="1:139" x14ac:dyDescent="0.25">
      <c r="A57" s="2" t="s">
        <v>63</v>
      </c>
      <c r="B57" s="2">
        <f t="shared" si="17"/>
        <v>237.5</v>
      </c>
      <c r="C57">
        <f>'Turbine DWP'!E59</f>
        <v>0</v>
      </c>
      <c r="D57">
        <f>'Turbine DWP'!G59</f>
        <v>0</v>
      </c>
      <c r="E57">
        <f>'Turbine DWP'!H59</f>
        <v>0</v>
      </c>
      <c r="F57">
        <f>'Turbine DWP'!I59</f>
        <v>0</v>
      </c>
      <c r="G57">
        <f>'Turbine DWP'!J59</f>
        <v>0</v>
      </c>
      <c r="H57">
        <f t="shared" si="0"/>
        <v>0</v>
      </c>
      <c r="I57" s="3">
        <v>2.096577E-4</v>
      </c>
      <c r="J57">
        <f>'Turbine DWP calcs part 1'!O53</f>
        <v>0</v>
      </c>
      <c r="K57">
        <f>'Turbine DWP calcs part 1'!P53</f>
        <v>0</v>
      </c>
      <c r="L57">
        <f>'Turbine DWP calcs part 1'!Q53</f>
        <v>0</v>
      </c>
      <c r="M57">
        <f>'Turbine DWP calcs part 1'!R53</f>
        <v>2.096576728999322E-4</v>
      </c>
      <c r="N57">
        <f t="shared" si="11"/>
        <v>0</v>
      </c>
      <c r="O57">
        <f t="shared" si="18"/>
        <v>0</v>
      </c>
      <c r="P57">
        <f t="shared" si="19"/>
        <v>0</v>
      </c>
      <c r="Q57">
        <f t="shared" si="20"/>
        <v>0</v>
      </c>
      <c r="R57">
        <f t="shared" si="24"/>
        <v>0</v>
      </c>
      <c r="S57">
        <f t="shared" si="25"/>
        <v>0</v>
      </c>
      <c r="T57">
        <f t="shared" si="26"/>
        <v>0</v>
      </c>
      <c r="U57">
        <f t="shared" si="27"/>
        <v>0</v>
      </c>
      <c r="V57">
        <f t="shared" si="28"/>
        <v>0</v>
      </c>
      <c r="W57">
        <f t="shared" si="29"/>
        <v>0</v>
      </c>
      <c r="X57">
        <f t="shared" si="30"/>
        <v>0</v>
      </c>
      <c r="Y57">
        <f t="shared" si="31"/>
        <v>0</v>
      </c>
      <c r="Z57">
        <f t="shared" si="12"/>
        <v>0</v>
      </c>
      <c r="AA57">
        <f t="shared" si="21"/>
        <v>0</v>
      </c>
      <c r="AB57">
        <f t="shared" si="22"/>
        <v>0</v>
      </c>
      <c r="AC57">
        <f t="shared" si="23"/>
        <v>0</v>
      </c>
      <c r="AD57">
        <f t="shared" si="13"/>
        <v>0</v>
      </c>
      <c r="AE57">
        <f t="shared" si="14"/>
        <v>0</v>
      </c>
      <c r="AF57">
        <f t="shared" si="15"/>
        <v>0</v>
      </c>
      <c r="AG57">
        <f t="shared" si="16"/>
        <v>0</v>
      </c>
      <c r="AH57">
        <v>49</v>
      </c>
      <c r="AI57">
        <f>HLOOKUP('Turbine DWP'!$B$11,'Turbine DWP calcs part 2'!$AD$9:$AG$59,'Turbine DWP calcs part 2'!$AH57,FALSE)*'Turbine DWP'!L59</f>
        <v>0</v>
      </c>
      <c r="AJ57">
        <f>HLOOKUP('Turbine DWP'!$B$11,'Turbine DWP calcs part 2'!$AD$9:$AG$59,'Turbine DWP calcs part 2'!$AH57,FALSE)*'Turbine DWP'!M59</f>
        <v>0</v>
      </c>
      <c r="AK57">
        <f>HLOOKUP('Turbine DWP'!$B$11,'Turbine DWP calcs part 2'!$AD$9:$AG$59,'Turbine DWP calcs part 2'!$AH57,FALSE)*'Turbine DWP'!N59</f>
        <v>0</v>
      </c>
      <c r="AL57">
        <f>HLOOKUP('Turbine DWP'!$B$11,'Turbine DWP calcs part 2'!$AD$9:$AG$59,'Turbine DWP calcs part 2'!$AH57,FALSE)*'Turbine DWP'!O59</f>
        <v>0</v>
      </c>
      <c r="AM57">
        <f>HLOOKUP('Turbine DWP'!$B$11,'Turbine DWP calcs part 2'!$AD$9:$AG$59,'Turbine DWP calcs part 2'!$AH57,FALSE)*'Turbine DWP'!P59</f>
        <v>0</v>
      </c>
      <c r="AN57">
        <f>HLOOKUP('Turbine DWP'!$B$11,'Turbine DWP calcs part 2'!$AD$9:$AG$59,'Turbine DWP calcs part 2'!$AH57,FALSE)*'Turbine DWP'!Q59</f>
        <v>0</v>
      </c>
      <c r="AO57">
        <f>HLOOKUP('Turbine DWP'!$B$11,'Turbine DWP calcs part 2'!$AD$9:$AG$59,'Turbine DWP calcs part 2'!$AH57,FALSE)*'Turbine DWP'!R59</f>
        <v>0</v>
      </c>
      <c r="AP57">
        <f>HLOOKUP('Turbine DWP'!$B$11,'Turbine DWP calcs part 2'!$AD$9:$AG$59,'Turbine DWP calcs part 2'!$AH57,FALSE)*'Turbine DWP'!S59</f>
        <v>0</v>
      </c>
      <c r="AQ57">
        <f>HLOOKUP('Turbine DWP'!$B$11,'Turbine DWP calcs part 2'!$AD$9:$AG$59,'Turbine DWP calcs part 2'!$AH57,FALSE)*'Turbine DWP'!T59</f>
        <v>0</v>
      </c>
      <c r="AR57">
        <f>HLOOKUP('Turbine DWP'!$B$11,'Turbine DWP calcs part 2'!$AD$9:$AG$59,'Turbine DWP calcs part 2'!$AH57,FALSE)*'Turbine DWP'!U59</f>
        <v>0</v>
      </c>
      <c r="AS57">
        <f>HLOOKUP('Turbine DWP'!$B$11,'Turbine DWP calcs part 2'!$AD$9:$AG$59,'Turbine DWP calcs part 2'!$AH57,FALSE)*'Turbine DWP'!V59</f>
        <v>0</v>
      </c>
      <c r="AT57">
        <f>HLOOKUP('Turbine DWP'!$B$11,'Turbine DWP calcs part 2'!$AD$9:$AG$59,'Turbine DWP calcs part 2'!$AH57,FALSE)*'Turbine DWP'!W59</f>
        <v>0</v>
      </c>
      <c r="AU57">
        <f>HLOOKUP('Turbine DWP'!$B$11,'Turbine DWP calcs part 2'!$AD$9:$AG$59,'Turbine DWP calcs part 2'!$AH57,FALSE)*'Turbine DWP'!X59</f>
        <v>0</v>
      </c>
      <c r="AV57">
        <f>HLOOKUP('Turbine DWP'!$B$11,'Turbine DWP calcs part 2'!$AD$9:$AG$59,'Turbine DWP calcs part 2'!$AH57,FALSE)*'Turbine DWP'!Y59</f>
        <v>0</v>
      </c>
      <c r="AW57">
        <f>HLOOKUP('Turbine DWP'!$B$11,'Turbine DWP calcs part 2'!$AD$9:$AG$59,'Turbine DWP calcs part 2'!$AH57,FALSE)*'Turbine DWP'!Z59</f>
        <v>0</v>
      </c>
      <c r="AX57">
        <f>HLOOKUP('Turbine DWP'!$B$11,'Turbine DWP calcs part 2'!$AD$9:$AG$59,'Turbine DWP calcs part 2'!$AH57,FALSE)*'Turbine DWP'!AA59</f>
        <v>0</v>
      </c>
      <c r="AY57">
        <f>HLOOKUP('Turbine DWP'!$B$11,'Turbine DWP calcs part 2'!$AD$9:$AG$59,'Turbine DWP calcs part 2'!$AH57,FALSE)*'Turbine DWP'!AB59</f>
        <v>0</v>
      </c>
      <c r="AZ57">
        <f>HLOOKUP('Turbine DWP'!$B$11,'Turbine DWP calcs part 2'!$AD$9:$AG$59,'Turbine DWP calcs part 2'!$AH57,FALSE)*'Turbine DWP'!AC59</f>
        <v>0</v>
      </c>
      <c r="BA57">
        <f>HLOOKUP('Turbine DWP'!$B$11,'Turbine DWP calcs part 2'!$AD$9:$AG$59,'Turbine DWP calcs part 2'!$AH57,FALSE)*'Turbine DWP'!AD59</f>
        <v>0</v>
      </c>
      <c r="BB57">
        <f>HLOOKUP('Turbine DWP'!$B$11,'Turbine DWP calcs part 2'!$AD$9:$AG$59,'Turbine DWP calcs part 2'!$AH57,FALSE)*'Turbine DWP'!AE59</f>
        <v>0</v>
      </c>
      <c r="BC57">
        <f>HLOOKUP('Turbine DWP'!$B$11,'Turbine DWP calcs part 2'!$AD$9:$AG$59,'Turbine DWP calcs part 2'!$AH57,FALSE)*'Turbine DWP'!AF59</f>
        <v>0</v>
      </c>
      <c r="BD57">
        <f>HLOOKUP('Turbine DWP'!$B$11,'Turbine DWP calcs part 2'!$AD$9:$AG$59,'Turbine DWP calcs part 2'!$AH57,FALSE)*'Turbine DWP'!AG59</f>
        <v>0</v>
      </c>
      <c r="BE57">
        <f>HLOOKUP('Turbine DWP'!$B$11,'Turbine DWP calcs part 2'!$AD$9:$AG$59,'Turbine DWP calcs part 2'!$AH57,FALSE)*'Turbine DWP'!AH59</f>
        <v>0</v>
      </c>
      <c r="BF57">
        <f>HLOOKUP('Turbine DWP'!$B$11,'Turbine DWP calcs part 2'!$AD$9:$AG$59,'Turbine DWP calcs part 2'!$AH57,FALSE)*'Turbine DWP'!AI59</f>
        <v>0</v>
      </c>
      <c r="BG57">
        <f>HLOOKUP('Turbine DWP'!$B$11,'Turbine DWP calcs part 2'!$AD$9:$AG$59,'Turbine DWP calcs part 2'!$AH57,FALSE)*'Turbine DWP'!AJ59</f>
        <v>0</v>
      </c>
      <c r="BH57">
        <f>HLOOKUP('Turbine DWP'!$B$11,'Turbine DWP calcs part 2'!$AD$9:$AG$59,'Turbine DWP calcs part 2'!$AH57,FALSE)*'Turbine DWP'!AK59</f>
        <v>0</v>
      </c>
      <c r="BI57">
        <f>HLOOKUP('Turbine DWP'!$B$11,'Turbine DWP calcs part 2'!$AD$9:$AG$59,'Turbine DWP calcs part 2'!$AH57,FALSE)*'Turbine DWP'!AL59</f>
        <v>0</v>
      </c>
      <c r="BJ57">
        <f>HLOOKUP('Turbine DWP'!$B$11,'Turbine DWP calcs part 2'!$AD$9:$AG$59,'Turbine DWP calcs part 2'!$AH57,FALSE)*'Turbine DWP'!AM59</f>
        <v>0</v>
      </c>
      <c r="BK57">
        <f>HLOOKUP('Turbine DWP'!$B$11,'Turbine DWP calcs part 2'!$AD$9:$AG$59,'Turbine DWP calcs part 2'!$AH57,FALSE)*'Turbine DWP'!AN59</f>
        <v>0</v>
      </c>
      <c r="BL57">
        <f>HLOOKUP('Turbine DWP'!$B$11,'Turbine DWP calcs part 2'!$AD$9:$AG$59,'Turbine DWP calcs part 2'!$AH57,FALSE)*'Turbine DWP'!AO59</f>
        <v>0</v>
      </c>
      <c r="BM57">
        <f>HLOOKUP('Turbine DWP'!$B$11,'Turbine DWP calcs part 2'!$AD$9:$AG$59,'Turbine DWP calcs part 2'!$AH57,FALSE)*'Turbine DWP'!AP59</f>
        <v>0</v>
      </c>
      <c r="BN57">
        <f>HLOOKUP('Turbine DWP'!$B$11,'Turbine DWP calcs part 2'!$AD$9:$AG$59,'Turbine DWP calcs part 2'!$AH57,FALSE)*'Turbine DWP'!AQ59</f>
        <v>0</v>
      </c>
      <c r="BO57">
        <f>HLOOKUP('Turbine DWP'!$B$11,'Turbine DWP calcs part 2'!$AD$9:$AG$59,'Turbine DWP calcs part 2'!$AH57,FALSE)*'Turbine DWP'!AR59</f>
        <v>0</v>
      </c>
      <c r="BP57">
        <f>HLOOKUP('Turbine DWP'!$B$11,'Turbine DWP calcs part 2'!$AD$9:$AG$59,'Turbine DWP calcs part 2'!$AH57,FALSE)*'Turbine DWP'!AS59</f>
        <v>0</v>
      </c>
      <c r="BQ57">
        <f>HLOOKUP('Turbine DWP'!$B$11,'Turbine DWP calcs part 2'!$AD$9:$AG$59,'Turbine DWP calcs part 2'!$AH57,FALSE)*'Turbine DWP'!AT59</f>
        <v>0</v>
      </c>
      <c r="BR57">
        <f>HLOOKUP('Turbine DWP'!$B$11,'Turbine DWP calcs part 2'!$AD$9:$AG$59,'Turbine DWP calcs part 2'!$AH57,FALSE)*'Turbine DWP'!AU59</f>
        <v>0</v>
      </c>
      <c r="BS57">
        <f>HLOOKUP('Turbine DWP'!$B$11,'Turbine DWP calcs part 2'!$AD$9:$AG$59,'Turbine DWP calcs part 2'!$AH57,FALSE)*'Turbine DWP'!AV59</f>
        <v>0</v>
      </c>
      <c r="BT57">
        <f>HLOOKUP('Turbine DWP'!$B$11,'Turbine DWP calcs part 2'!$AD$9:$AG$59,'Turbine DWP calcs part 2'!$AH57,FALSE)*'Turbine DWP'!AW59</f>
        <v>0</v>
      </c>
      <c r="BU57">
        <f>HLOOKUP('Turbine DWP'!$B$11,'Turbine DWP calcs part 2'!$AD$9:$AG$59,'Turbine DWP calcs part 2'!$AH57,FALSE)*'Turbine DWP'!AX59</f>
        <v>0</v>
      </c>
      <c r="BV57">
        <f>HLOOKUP('Turbine DWP'!$B$11,'Turbine DWP calcs part 2'!$AD$9:$AG$59,'Turbine DWP calcs part 2'!$AH57,FALSE)*'Turbine DWP'!AY59</f>
        <v>0</v>
      </c>
      <c r="BW57">
        <f>HLOOKUP('Turbine DWP'!$B$11,'Turbine DWP calcs part 2'!$AD$9:$AG$59,'Turbine DWP calcs part 2'!$AH57,FALSE)*'Turbine DWP'!AZ59</f>
        <v>0</v>
      </c>
      <c r="BX57">
        <f>HLOOKUP('Turbine DWP'!$B$11,'Turbine DWP calcs part 2'!$AD$9:$AG$59,'Turbine DWP calcs part 2'!$AH57,FALSE)*'Turbine DWP'!BA59</f>
        <v>0</v>
      </c>
      <c r="BY57">
        <f>HLOOKUP('Turbine DWP'!$B$11,'Turbine DWP calcs part 2'!$AD$9:$AG$59,'Turbine DWP calcs part 2'!$AH57,FALSE)*'Turbine DWP'!BB59</f>
        <v>0</v>
      </c>
      <c r="BZ57">
        <f>HLOOKUP('Turbine DWP'!$B$11,'Turbine DWP calcs part 2'!$AD$9:$AG$59,'Turbine DWP calcs part 2'!$AH57,FALSE)*'Turbine DWP'!BC59</f>
        <v>0</v>
      </c>
      <c r="CA57">
        <f>HLOOKUP('Turbine DWP'!$B$11,'Turbine DWP calcs part 2'!$AD$9:$AG$59,'Turbine DWP calcs part 2'!$AH57,FALSE)*'Turbine DWP'!BD59</f>
        <v>0</v>
      </c>
      <c r="CB57">
        <f>HLOOKUP('Turbine DWP'!$B$11,'Turbine DWP calcs part 2'!$AD$9:$AG$59,'Turbine DWP calcs part 2'!$AH57,FALSE)*'Turbine DWP'!BE59</f>
        <v>0</v>
      </c>
      <c r="CC57">
        <f>HLOOKUP('Turbine DWP'!$B$11,'Turbine DWP calcs part 2'!$AD$9:$AG$59,'Turbine DWP calcs part 2'!$AH57,FALSE)*'Turbine DWP'!BF59</f>
        <v>0</v>
      </c>
      <c r="CD57">
        <f>HLOOKUP('Turbine DWP'!$B$11,'Turbine DWP calcs part 2'!$AD$9:$AG$59,'Turbine DWP calcs part 2'!$AH57,FALSE)*'Turbine DWP'!BG59</f>
        <v>0</v>
      </c>
      <c r="CE57">
        <f>HLOOKUP('Turbine DWP'!$B$11,'Turbine DWP calcs part 2'!$AD$9:$AG$59,'Turbine DWP calcs part 2'!$AH57,FALSE)*'Turbine DWP'!BH59</f>
        <v>0</v>
      </c>
      <c r="CF57">
        <f>HLOOKUP('Turbine DWP'!$B$11,'Turbine DWP calcs part 2'!$AD$9:$AG$59,'Turbine DWP calcs part 2'!$AH57,FALSE)*'Turbine DWP'!BI59</f>
        <v>0</v>
      </c>
      <c r="CG57">
        <f>HLOOKUP('Turbine DWP'!$B$11,'Turbine DWP calcs part 2'!$AD$9:$AG$59,'Turbine DWP calcs part 2'!$AH57,FALSE)*'Turbine DWP'!BJ59</f>
        <v>0</v>
      </c>
      <c r="CH57">
        <f>HLOOKUP('Turbine DWP'!$B$11,'Turbine DWP calcs part 2'!$AD$9:$AG$59,'Turbine DWP calcs part 2'!$AH57,FALSE)*'Turbine DWP'!BK59</f>
        <v>0</v>
      </c>
      <c r="CI57">
        <f>HLOOKUP('Turbine DWP'!$B$11,'Turbine DWP calcs part 2'!$AD$9:$AG$59,'Turbine DWP calcs part 2'!$AH57,FALSE)*'Turbine DWP'!BL59</f>
        <v>0</v>
      </c>
      <c r="CJ57">
        <f>HLOOKUP('Turbine DWP'!$B$11,'Turbine DWP calcs part 2'!$AD$9:$AG$59,'Turbine DWP calcs part 2'!$AH57,FALSE)*'Turbine DWP'!BM59</f>
        <v>0</v>
      </c>
      <c r="CK57">
        <f>HLOOKUP('Turbine DWP'!$B$11,'Turbine DWP calcs part 2'!$AD$9:$AG$59,'Turbine DWP calcs part 2'!$AH57,FALSE)*'Turbine DWP'!BN59</f>
        <v>0</v>
      </c>
      <c r="CL57">
        <f>HLOOKUP('Turbine DWP'!$B$11,'Turbine DWP calcs part 2'!$AD$9:$AG$59,'Turbine DWP calcs part 2'!$AH57,FALSE)*'Turbine DWP'!BO59</f>
        <v>0</v>
      </c>
      <c r="CM57">
        <f>HLOOKUP('Turbine DWP'!$B$11,'Turbine DWP calcs part 2'!$AD$9:$AG$59,'Turbine DWP calcs part 2'!$AH57,FALSE)*'Turbine DWP'!BP59</f>
        <v>0</v>
      </c>
      <c r="CN57">
        <f>HLOOKUP('Turbine DWP'!$B$11,'Turbine DWP calcs part 2'!$AD$9:$AG$59,'Turbine DWP calcs part 2'!$AH57,FALSE)*'Turbine DWP'!BQ59</f>
        <v>0</v>
      </c>
      <c r="CO57">
        <f>HLOOKUP('Turbine DWP'!$B$11,'Turbine DWP calcs part 2'!$AD$9:$AG$59,'Turbine DWP calcs part 2'!$AH57,FALSE)*'Turbine DWP'!BR59</f>
        <v>0</v>
      </c>
      <c r="CP57">
        <f>HLOOKUP('Turbine DWP'!$B$11,'Turbine DWP calcs part 2'!$AD$9:$AG$59,'Turbine DWP calcs part 2'!$AH57,FALSE)*'Turbine DWP'!BS59</f>
        <v>0</v>
      </c>
      <c r="CQ57">
        <f>HLOOKUP('Turbine DWP'!$B$11,'Turbine DWP calcs part 2'!$AD$9:$AG$59,'Turbine DWP calcs part 2'!$AH57,FALSE)*'Turbine DWP'!BT59</f>
        <v>0</v>
      </c>
      <c r="CR57">
        <f>HLOOKUP('Turbine DWP'!$B$11,'Turbine DWP calcs part 2'!$AD$9:$AG$59,'Turbine DWP calcs part 2'!$AH57,FALSE)*'Turbine DWP'!BU59</f>
        <v>0</v>
      </c>
      <c r="CS57">
        <f>HLOOKUP('Turbine DWP'!$B$11,'Turbine DWP calcs part 2'!$AD$9:$AG$59,'Turbine DWP calcs part 2'!$AH57,FALSE)*'Turbine DWP'!BV59</f>
        <v>0</v>
      </c>
      <c r="CT57">
        <f>HLOOKUP('Turbine DWP'!$B$11,'Turbine DWP calcs part 2'!$AD$9:$AG$59,'Turbine DWP calcs part 2'!$AH57,FALSE)*'Turbine DWP'!BW59</f>
        <v>0</v>
      </c>
      <c r="CU57">
        <f>HLOOKUP('Turbine DWP'!$B$11,'Turbine DWP calcs part 2'!$AD$9:$AG$59,'Turbine DWP calcs part 2'!$AH57,FALSE)*'Turbine DWP'!BX59</f>
        <v>0</v>
      </c>
      <c r="CV57">
        <f>HLOOKUP('Turbine DWP'!$B$11,'Turbine DWP calcs part 2'!$AD$9:$AG$59,'Turbine DWP calcs part 2'!$AH57,FALSE)*'Turbine DWP'!BY59</f>
        <v>0</v>
      </c>
      <c r="CW57">
        <f>HLOOKUP('Turbine DWP'!$B$11,'Turbine DWP calcs part 2'!$AD$9:$AG$59,'Turbine DWP calcs part 2'!$AH57,FALSE)*'Turbine DWP'!BZ59</f>
        <v>0</v>
      </c>
      <c r="CX57">
        <f>HLOOKUP('Turbine DWP'!$B$11,'Turbine DWP calcs part 2'!$AD$9:$AG$59,'Turbine DWP calcs part 2'!$AH57,FALSE)*'Turbine DWP'!CA59</f>
        <v>0</v>
      </c>
      <c r="CY57">
        <f>HLOOKUP('Turbine DWP'!$B$11,'Turbine DWP calcs part 2'!$AD$9:$AG$59,'Turbine DWP calcs part 2'!$AH57,FALSE)*'Turbine DWP'!CB59</f>
        <v>0</v>
      </c>
      <c r="CZ57">
        <f>HLOOKUP('Turbine DWP'!$B$11,'Turbine DWP calcs part 2'!$AD$9:$AG$59,'Turbine DWP calcs part 2'!$AH57,FALSE)*'Turbine DWP'!CC59</f>
        <v>0</v>
      </c>
      <c r="DA57">
        <f>HLOOKUP('Turbine DWP'!$B$11,'Turbine DWP calcs part 2'!$AD$9:$AG$59,'Turbine DWP calcs part 2'!$AH57,FALSE)*'Turbine DWP'!CD59</f>
        <v>0</v>
      </c>
      <c r="DB57">
        <f>HLOOKUP('Turbine DWP'!$B$11,'Turbine DWP calcs part 2'!$AD$9:$AG$59,'Turbine DWP calcs part 2'!$AH57,FALSE)*'Turbine DWP'!CE59</f>
        <v>0</v>
      </c>
      <c r="DC57">
        <f>HLOOKUP('Turbine DWP'!$B$11,'Turbine DWP calcs part 2'!$AD$9:$AG$59,'Turbine DWP calcs part 2'!$AH57,FALSE)*'Turbine DWP'!CF59</f>
        <v>0</v>
      </c>
      <c r="DD57">
        <f>HLOOKUP('Turbine DWP'!$B$11,'Turbine DWP calcs part 2'!$AD$9:$AG$59,'Turbine DWP calcs part 2'!$AH57,FALSE)*'Turbine DWP'!CG59</f>
        <v>0</v>
      </c>
      <c r="DE57">
        <f>HLOOKUP('Turbine DWP'!$B$11,'Turbine DWP calcs part 2'!$AD$9:$AG$59,'Turbine DWP calcs part 2'!$AH57,FALSE)*'Turbine DWP'!CH59</f>
        <v>0</v>
      </c>
      <c r="DF57">
        <f>HLOOKUP('Turbine DWP'!$B$11,'Turbine DWP calcs part 2'!$AD$9:$AG$59,'Turbine DWP calcs part 2'!$AH57,FALSE)*'Turbine DWP'!CI59</f>
        <v>0</v>
      </c>
      <c r="DG57">
        <f>HLOOKUP('Turbine DWP'!$B$11,'Turbine DWP calcs part 2'!$AD$9:$AG$59,'Turbine DWP calcs part 2'!$AH57,FALSE)*'Turbine DWP'!CJ59</f>
        <v>0</v>
      </c>
      <c r="DH57">
        <f>HLOOKUP('Turbine DWP'!$B$11,'Turbine DWP calcs part 2'!$AD$9:$AG$59,'Turbine DWP calcs part 2'!$AH57,FALSE)*'Turbine DWP'!CK59</f>
        <v>0</v>
      </c>
      <c r="DI57">
        <f>HLOOKUP('Turbine DWP'!$B$11,'Turbine DWP calcs part 2'!$AD$9:$AG$59,'Turbine DWP calcs part 2'!$AH57,FALSE)*'Turbine DWP'!CL59</f>
        <v>0</v>
      </c>
      <c r="DJ57">
        <f>HLOOKUP('Turbine DWP'!$B$11,'Turbine DWP calcs part 2'!$AD$9:$AG$59,'Turbine DWP calcs part 2'!$AH57,FALSE)*'Turbine DWP'!CM59</f>
        <v>0</v>
      </c>
      <c r="DK57">
        <f>HLOOKUP('Turbine DWP'!$B$11,'Turbine DWP calcs part 2'!$AD$9:$AG$59,'Turbine DWP calcs part 2'!$AH57,FALSE)*'Turbine DWP'!CN59</f>
        <v>0</v>
      </c>
      <c r="DL57">
        <f>HLOOKUP('Turbine DWP'!$B$11,'Turbine DWP calcs part 2'!$AD$9:$AG$59,'Turbine DWP calcs part 2'!$AH57,FALSE)*'Turbine DWP'!CO59</f>
        <v>0</v>
      </c>
      <c r="DM57">
        <f>HLOOKUP('Turbine DWP'!$B$11,'Turbine DWP calcs part 2'!$AD$9:$AG$59,'Turbine DWP calcs part 2'!$AH57,FALSE)*'Turbine DWP'!CP59</f>
        <v>0</v>
      </c>
      <c r="DN57">
        <f>HLOOKUP('Turbine DWP'!$B$11,'Turbine DWP calcs part 2'!$AD$9:$AG$59,'Turbine DWP calcs part 2'!$AH57,FALSE)*'Turbine DWP'!CQ59</f>
        <v>0</v>
      </c>
      <c r="DO57">
        <f>HLOOKUP('Turbine DWP'!$B$11,'Turbine DWP calcs part 2'!$AD$9:$AG$59,'Turbine DWP calcs part 2'!$AH57,FALSE)*'Turbine DWP'!CR59</f>
        <v>0</v>
      </c>
      <c r="DP57">
        <f>HLOOKUP('Turbine DWP'!$B$11,'Turbine DWP calcs part 2'!$AD$9:$AG$59,'Turbine DWP calcs part 2'!$AH57,FALSE)*'Turbine DWP'!CS59</f>
        <v>0</v>
      </c>
      <c r="DQ57">
        <f>HLOOKUP('Turbine DWP'!$B$11,'Turbine DWP calcs part 2'!$AD$9:$AG$59,'Turbine DWP calcs part 2'!$AH57,FALSE)*'Turbine DWP'!CT59</f>
        <v>0</v>
      </c>
      <c r="DR57">
        <f>HLOOKUP('Turbine DWP'!$B$11,'Turbine DWP calcs part 2'!$AD$9:$AG$59,'Turbine DWP calcs part 2'!$AH57,FALSE)*'Turbine DWP'!CU59</f>
        <v>0</v>
      </c>
      <c r="DS57">
        <f>HLOOKUP('Turbine DWP'!$B$11,'Turbine DWP calcs part 2'!$AD$9:$AG$59,'Turbine DWP calcs part 2'!$AH57,FALSE)*'Turbine DWP'!CV59</f>
        <v>0</v>
      </c>
      <c r="DT57">
        <f>HLOOKUP('Turbine DWP'!$B$11,'Turbine DWP calcs part 2'!$AD$9:$AG$59,'Turbine DWP calcs part 2'!$AH57,FALSE)*'Turbine DWP'!CW59</f>
        <v>0</v>
      </c>
      <c r="DU57">
        <f>HLOOKUP('Turbine DWP'!$B$11,'Turbine DWP calcs part 2'!$AD$9:$AG$59,'Turbine DWP calcs part 2'!$AH57,FALSE)*'Turbine DWP'!CX59</f>
        <v>0</v>
      </c>
      <c r="DV57">
        <f>HLOOKUP('Turbine DWP'!$B$11,'Turbine DWP calcs part 2'!$AD$9:$AG$59,'Turbine DWP calcs part 2'!$AH57,FALSE)*'Turbine DWP'!CY59</f>
        <v>0</v>
      </c>
      <c r="DW57">
        <f>HLOOKUP('Turbine DWP'!$B$11,'Turbine DWP calcs part 2'!$AD$9:$AG$59,'Turbine DWP calcs part 2'!$AH57,FALSE)*'Turbine DWP'!CZ59</f>
        <v>0</v>
      </c>
      <c r="DX57">
        <f>HLOOKUP('Turbine DWP'!$B$11,'Turbine DWP calcs part 2'!$AD$9:$AG$59,'Turbine DWP calcs part 2'!$AH57,FALSE)*'Turbine DWP'!DA59</f>
        <v>0</v>
      </c>
      <c r="DY57">
        <f>HLOOKUP('Turbine DWP'!$B$11,'Turbine DWP calcs part 2'!$AD$9:$AG$59,'Turbine DWP calcs part 2'!$AH57,FALSE)*'Turbine DWP'!DB59</f>
        <v>0</v>
      </c>
      <c r="DZ57">
        <f>HLOOKUP('Turbine DWP'!$B$11,'Turbine DWP calcs part 2'!$AD$9:$AG$59,'Turbine DWP calcs part 2'!$AH57,FALSE)*'Turbine DWP'!DC59</f>
        <v>0</v>
      </c>
      <c r="EA57">
        <f>HLOOKUP('Turbine DWP'!$B$11,'Turbine DWP calcs part 2'!$AD$9:$AG$59,'Turbine DWP calcs part 2'!$AH57,FALSE)*'Turbine DWP'!DD59</f>
        <v>0</v>
      </c>
      <c r="EB57">
        <f>HLOOKUP('Turbine DWP'!$B$11,'Turbine DWP calcs part 2'!$AD$9:$AG$59,'Turbine DWP calcs part 2'!$AH57,FALSE)*'Turbine DWP'!DE59</f>
        <v>0</v>
      </c>
      <c r="EC57">
        <f>HLOOKUP('Turbine DWP'!$B$11,'Turbine DWP calcs part 2'!$AD$9:$AG$59,'Turbine DWP calcs part 2'!$AH57,FALSE)*'Turbine DWP'!DF59</f>
        <v>0</v>
      </c>
      <c r="ED57">
        <f>HLOOKUP('Turbine DWP'!$B$11,'Turbine DWP calcs part 2'!$AD$9:$AG$59,'Turbine DWP calcs part 2'!$AH57,FALSE)*'Turbine DWP'!DG59</f>
        <v>0</v>
      </c>
      <c r="EG57" t="s">
        <v>214</v>
      </c>
      <c r="EH57">
        <v>6</v>
      </c>
      <c r="EI57">
        <f t="shared" si="32"/>
        <v>0.54945054945054905</v>
      </c>
    </row>
    <row r="58" spans="1:139" x14ac:dyDescent="0.25">
      <c r="A58" s="2" t="s">
        <v>62</v>
      </c>
      <c r="B58" s="2">
        <f t="shared" si="17"/>
        <v>242.5</v>
      </c>
      <c r="C58">
        <f>'Turbine DWP'!E60</f>
        <v>0</v>
      </c>
      <c r="D58">
        <f>'Turbine DWP'!G60</f>
        <v>0</v>
      </c>
      <c r="E58">
        <f>'Turbine DWP'!H60</f>
        <v>0</v>
      </c>
      <c r="F58">
        <f>'Turbine DWP'!I60</f>
        <v>0</v>
      </c>
      <c r="G58">
        <f>'Turbine DWP'!J60</f>
        <v>0</v>
      </c>
      <c r="H58">
        <f t="shared" si="0"/>
        <v>0</v>
      </c>
      <c r="I58" s="3">
        <v>1.90879E-4</v>
      </c>
      <c r="J58">
        <f>'Turbine DWP calcs part 1'!O54</f>
        <v>0</v>
      </c>
      <c r="K58">
        <f>'Turbine DWP calcs part 1'!P54</f>
        <v>0</v>
      </c>
      <c r="L58">
        <f>'Turbine DWP calcs part 1'!Q54</f>
        <v>0</v>
      </c>
      <c r="M58">
        <f>'Turbine DWP calcs part 1'!R54</f>
        <v>1.9087895758607143E-4</v>
      </c>
      <c r="N58">
        <f t="shared" si="11"/>
        <v>0</v>
      </c>
      <c r="O58">
        <f t="shared" si="18"/>
        <v>0</v>
      </c>
      <c r="P58">
        <f t="shared" si="19"/>
        <v>0</v>
      </c>
      <c r="Q58">
        <f t="shared" si="20"/>
        <v>0</v>
      </c>
      <c r="R58">
        <f t="shared" si="24"/>
        <v>0</v>
      </c>
      <c r="S58">
        <f t="shared" si="25"/>
        <v>0</v>
      </c>
      <c r="T58">
        <f t="shared" si="26"/>
        <v>0</v>
      </c>
      <c r="U58">
        <f t="shared" si="27"/>
        <v>0</v>
      </c>
      <c r="V58">
        <f t="shared" si="28"/>
        <v>0</v>
      </c>
      <c r="W58">
        <f t="shared" si="29"/>
        <v>0</v>
      </c>
      <c r="X58">
        <f t="shared" si="30"/>
        <v>0</v>
      </c>
      <c r="Y58">
        <f t="shared" si="31"/>
        <v>0</v>
      </c>
      <c r="Z58">
        <f t="shared" si="12"/>
        <v>0</v>
      </c>
      <c r="AA58">
        <f t="shared" si="21"/>
        <v>0</v>
      </c>
      <c r="AB58">
        <f t="shared" si="22"/>
        <v>0</v>
      </c>
      <c r="AC58">
        <f t="shared" si="23"/>
        <v>0</v>
      </c>
      <c r="AD58">
        <f t="shared" si="13"/>
        <v>0</v>
      </c>
      <c r="AE58">
        <f t="shared" si="14"/>
        <v>0</v>
      </c>
      <c r="AF58">
        <f t="shared" si="15"/>
        <v>0</v>
      </c>
      <c r="AG58">
        <f t="shared" si="16"/>
        <v>0</v>
      </c>
      <c r="AH58">
        <v>50</v>
      </c>
      <c r="AI58">
        <f>HLOOKUP('Turbine DWP'!$B$11,'Turbine DWP calcs part 2'!$AD$9:$AG$59,'Turbine DWP calcs part 2'!$AH58,FALSE)*'Turbine DWP'!L60</f>
        <v>0</v>
      </c>
      <c r="AJ58">
        <f>HLOOKUP('Turbine DWP'!$B$11,'Turbine DWP calcs part 2'!$AD$9:$AG$59,'Turbine DWP calcs part 2'!$AH58,FALSE)*'Turbine DWP'!M60</f>
        <v>0</v>
      </c>
      <c r="AK58">
        <f>HLOOKUP('Turbine DWP'!$B$11,'Turbine DWP calcs part 2'!$AD$9:$AG$59,'Turbine DWP calcs part 2'!$AH58,FALSE)*'Turbine DWP'!N60</f>
        <v>0</v>
      </c>
      <c r="AL58">
        <f>HLOOKUP('Turbine DWP'!$B$11,'Turbine DWP calcs part 2'!$AD$9:$AG$59,'Turbine DWP calcs part 2'!$AH58,FALSE)*'Turbine DWP'!O60</f>
        <v>0</v>
      </c>
      <c r="AM58">
        <f>HLOOKUP('Turbine DWP'!$B$11,'Turbine DWP calcs part 2'!$AD$9:$AG$59,'Turbine DWP calcs part 2'!$AH58,FALSE)*'Turbine DWP'!P60</f>
        <v>0</v>
      </c>
      <c r="AN58">
        <f>HLOOKUP('Turbine DWP'!$B$11,'Turbine DWP calcs part 2'!$AD$9:$AG$59,'Turbine DWP calcs part 2'!$AH58,FALSE)*'Turbine DWP'!Q60</f>
        <v>0</v>
      </c>
      <c r="AO58">
        <f>HLOOKUP('Turbine DWP'!$B$11,'Turbine DWP calcs part 2'!$AD$9:$AG$59,'Turbine DWP calcs part 2'!$AH58,FALSE)*'Turbine DWP'!R60</f>
        <v>0</v>
      </c>
      <c r="AP58">
        <f>HLOOKUP('Turbine DWP'!$B$11,'Turbine DWP calcs part 2'!$AD$9:$AG$59,'Turbine DWP calcs part 2'!$AH58,FALSE)*'Turbine DWP'!S60</f>
        <v>0</v>
      </c>
      <c r="AQ58">
        <f>HLOOKUP('Turbine DWP'!$B$11,'Turbine DWP calcs part 2'!$AD$9:$AG$59,'Turbine DWP calcs part 2'!$AH58,FALSE)*'Turbine DWP'!T60</f>
        <v>0</v>
      </c>
      <c r="AR58">
        <f>HLOOKUP('Turbine DWP'!$B$11,'Turbine DWP calcs part 2'!$AD$9:$AG$59,'Turbine DWP calcs part 2'!$AH58,FALSE)*'Turbine DWP'!U60</f>
        <v>0</v>
      </c>
      <c r="AS58">
        <f>HLOOKUP('Turbine DWP'!$B$11,'Turbine DWP calcs part 2'!$AD$9:$AG$59,'Turbine DWP calcs part 2'!$AH58,FALSE)*'Turbine DWP'!V60</f>
        <v>0</v>
      </c>
      <c r="AT58">
        <f>HLOOKUP('Turbine DWP'!$B$11,'Turbine DWP calcs part 2'!$AD$9:$AG$59,'Turbine DWP calcs part 2'!$AH58,FALSE)*'Turbine DWP'!W60</f>
        <v>0</v>
      </c>
      <c r="AU58">
        <f>HLOOKUP('Turbine DWP'!$B$11,'Turbine DWP calcs part 2'!$AD$9:$AG$59,'Turbine DWP calcs part 2'!$AH58,FALSE)*'Turbine DWP'!X60</f>
        <v>0</v>
      </c>
      <c r="AV58">
        <f>HLOOKUP('Turbine DWP'!$B$11,'Turbine DWP calcs part 2'!$AD$9:$AG$59,'Turbine DWP calcs part 2'!$AH58,FALSE)*'Turbine DWP'!Y60</f>
        <v>0</v>
      </c>
      <c r="AW58">
        <f>HLOOKUP('Turbine DWP'!$B$11,'Turbine DWP calcs part 2'!$AD$9:$AG$59,'Turbine DWP calcs part 2'!$AH58,FALSE)*'Turbine DWP'!Z60</f>
        <v>0</v>
      </c>
      <c r="AX58">
        <f>HLOOKUP('Turbine DWP'!$B$11,'Turbine DWP calcs part 2'!$AD$9:$AG$59,'Turbine DWP calcs part 2'!$AH58,FALSE)*'Turbine DWP'!AA60</f>
        <v>0</v>
      </c>
      <c r="AY58">
        <f>HLOOKUP('Turbine DWP'!$B$11,'Turbine DWP calcs part 2'!$AD$9:$AG$59,'Turbine DWP calcs part 2'!$AH58,FALSE)*'Turbine DWP'!AB60</f>
        <v>0</v>
      </c>
      <c r="AZ58">
        <f>HLOOKUP('Turbine DWP'!$B$11,'Turbine DWP calcs part 2'!$AD$9:$AG$59,'Turbine DWP calcs part 2'!$AH58,FALSE)*'Turbine DWP'!AC60</f>
        <v>0</v>
      </c>
      <c r="BA58">
        <f>HLOOKUP('Turbine DWP'!$B$11,'Turbine DWP calcs part 2'!$AD$9:$AG$59,'Turbine DWP calcs part 2'!$AH58,FALSE)*'Turbine DWP'!AD60</f>
        <v>0</v>
      </c>
      <c r="BB58">
        <f>HLOOKUP('Turbine DWP'!$B$11,'Turbine DWP calcs part 2'!$AD$9:$AG$59,'Turbine DWP calcs part 2'!$AH58,FALSE)*'Turbine DWP'!AE60</f>
        <v>0</v>
      </c>
      <c r="BC58">
        <f>HLOOKUP('Turbine DWP'!$B$11,'Turbine DWP calcs part 2'!$AD$9:$AG$59,'Turbine DWP calcs part 2'!$AH58,FALSE)*'Turbine DWP'!AF60</f>
        <v>0</v>
      </c>
      <c r="BD58">
        <f>HLOOKUP('Turbine DWP'!$B$11,'Turbine DWP calcs part 2'!$AD$9:$AG$59,'Turbine DWP calcs part 2'!$AH58,FALSE)*'Turbine DWP'!AG60</f>
        <v>0</v>
      </c>
      <c r="BE58">
        <f>HLOOKUP('Turbine DWP'!$B$11,'Turbine DWP calcs part 2'!$AD$9:$AG$59,'Turbine DWP calcs part 2'!$AH58,FALSE)*'Turbine DWP'!AH60</f>
        <v>0</v>
      </c>
      <c r="BF58">
        <f>HLOOKUP('Turbine DWP'!$B$11,'Turbine DWP calcs part 2'!$AD$9:$AG$59,'Turbine DWP calcs part 2'!$AH58,FALSE)*'Turbine DWP'!AI60</f>
        <v>0</v>
      </c>
      <c r="BG58">
        <f>HLOOKUP('Turbine DWP'!$B$11,'Turbine DWP calcs part 2'!$AD$9:$AG$59,'Turbine DWP calcs part 2'!$AH58,FALSE)*'Turbine DWP'!AJ60</f>
        <v>0</v>
      </c>
      <c r="BH58">
        <f>HLOOKUP('Turbine DWP'!$B$11,'Turbine DWP calcs part 2'!$AD$9:$AG$59,'Turbine DWP calcs part 2'!$AH58,FALSE)*'Turbine DWP'!AK60</f>
        <v>0</v>
      </c>
      <c r="BI58">
        <f>HLOOKUP('Turbine DWP'!$B$11,'Turbine DWP calcs part 2'!$AD$9:$AG$59,'Turbine DWP calcs part 2'!$AH58,FALSE)*'Turbine DWP'!AL60</f>
        <v>0</v>
      </c>
      <c r="BJ58">
        <f>HLOOKUP('Turbine DWP'!$B$11,'Turbine DWP calcs part 2'!$AD$9:$AG$59,'Turbine DWP calcs part 2'!$AH58,FALSE)*'Turbine DWP'!AM60</f>
        <v>0</v>
      </c>
      <c r="BK58">
        <f>HLOOKUP('Turbine DWP'!$B$11,'Turbine DWP calcs part 2'!$AD$9:$AG$59,'Turbine DWP calcs part 2'!$AH58,FALSE)*'Turbine DWP'!AN60</f>
        <v>0</v>
      </c>
      <c r="BL58">
        <f>HLOOKUP('Turbine DWP'!$B$11,'Turbine DWP calcs part 2'!$AD$9:$AG$59,'Turbine DWP calcs part 2'!$AH58,FALSE)*'Turbine DWP'!AO60</f>
        <v>0</v>
      </c>
      <c r="BM58">
        <f>HLOOKUP('Turbine DWP'!$B$11,'Turbine DWP calcs part 2'!$AD$9:$AG$59,'Turbine DWP calcs part 2'!$AH58,FALSE)*'Turbine DWP'!AP60</f>
        <v>0</v>
      </c>
      <c r="BN58">
        <f>HLOOKUP('Turbine DWP'!$B$11,'Turbine DWP calcs part 2'!$AD$9:$AG$59,'Turbine DWP calcs part 2'!$AH58,FALSE)*'Turbine DWP'!AQ60</f>
        <v>0</v>
      </c>
      <c r="BO58">
        <f>HLOOKUP('Turbine DWP'!$B$11,'Turbine DWP calcs part 2'!$AD$9:$AG$59,'Turbine DWP calcs part 2'!$AH58,FALSE)*'Turbine DWP'!AR60</f>
        <v>0</v>
      </c>
      <c r="BP58">
        <f>HLOOKUP('Turbine DWP'!$B$11,'Turbine DWP calcs part 2'!$AD$9:$AG$59,'Turbine DWP calcs part 2'!$AH58,FALSE)*'Turbine DWP'!AS60</f>
        <v>0</v>
      </c>
      <c r="BQ58">
        <f>HLOOKUP('Turbine DWP'!$B$11,'Turbine DWP calcs part 2'!$AD$9:$AG$59,'Turbine DWP calcs part 2'!$AH58,FALSE)*'Turbine DWP'!AT60</f>
        <v>0</v>
      </c>
      <c r="BR58">
        <f>HLOOKUP('Turbine DWP'!$B$11,'Turbine DWP calcs part 2'!$AD$9:$AG$59,'Turbine DWP calcs part 2'!$AH58,FALSE)*'Turbine DWP'!AU60</f>
        <v>0</v>
      </c>
      <c r="BS58">
        <f>HLOOKUP('Turbine DWP'!$B$11,'Turbine DWP calcs part 2'!$AD$9:$AG$59,'Turbine DWP calcs part 2'!$AH58,FALSE)*'Turbine DWP'!AV60</f>
        <v>0</v>
      </c>
      <c r="BT58">
        <f>HLOOKUP('Turbine DWP'!$B$11,'Turbine DWP calcs part 2'!$AD$9:$AG$59,'Turbine DWP calcs part 2'!$AH58,FALSE)*'Turbine DWP'!AW60</f>
        <v>0</v>
      </c>
      <c r="BU58">
        <f>HLOOKUP('Turbine DWP'!$B$11,'Turbine DWP calcs part 2'!$AD$9:$AG$59,'Turbine DWP calcs part 2'!$AH58,FALSE)*'Turbine DWP'!AX60</f>
        <v>0</v>
      </c>
      <c r="BV58">
        <f>HLOOKUP('Turbine DWP'!$B$11,'Turbine DWP calcs part 2'!$AD$9:$AG$59,'Turbine DWP calcs part 2'!$AH58,FALSE)*'Turbine DWP'!AY60</f>
        <v>0</v>
      </c>
      <c r="BW58">
        <f>HLOOKUP('Turbine DWP'!$B$11,'Turbine DWP calcs part 2'!$AD$9:$AG$59,'Turbine DWP calcs part 2'!$AH58,FALSE)*'Turbine DWP'!AZ60</f>
        <v>0</v>
      </c>
      <c r="BX58">
        <f>HLOOKUP('Turbine DWP'!$B$11,'Turbine DWP calcs part 2'!$AD$9:$AG$59,'Turbine DWP calcs part 2'!$AH58,FALSE)*'Turbine DWP'!BA60</f>
        <v>0</v>
      </c>
      <c r="BY58">
        <f>HLOOKUP('Turbine DWP'!$B$11,'Turbine DWP calcs part 2'!$AD$9:$AG$59,'Turbine DWP calcs part 2'!$AH58,FALSE)*'Turbine DWP'!BB60</f>
        <v>0</v>
      </c>
      <c r="BZ58">
        <f>HLOOKUP('Turbine DWP'!$B$11,'Turbine DWP calcs part 2'!$AD$9:$AG$59,'Turbine DWP calcs part 2'!$AH58,FALSE)*'Turbine DWP'!BC60</f>
        <v>0</v>
      </c>
      <c r="CA58">
        <f>HLOOKUP('Turbine DWP'!$B$11,'Turbine DWP calcs part 2'!$AD$9:$AG$59,'Turbine DWP calcs part 2'!$AH58,FALSE)*'Turbine DWP'!BD60</f>
        <v>0</v>
      </c>
      <c r="CB58">
        <f>HLOOKUP('Turbine DWP'!$B$11,'Turbine DWP calcs part 2'!$AD$9:$AG$59,'Turbine DWP calcs part 2'!$AH58,FALSE)*'Turbine DWP'!BE60</f>
        <v>0</v>
      </c>
      <c r="CC58">
        <f>HLOOKUP('Turbine DWP'!$B$11,'Turbine DWP calcs part 2'!$AD$9:$AG$59,'Turbine DWP calcs part 2'!$AH58,FALSE)*'Turbine DWP'!BF60</f>
        <v>0</v>
      </c>
      <c r="CD58">
        <f>HLOOKUP('Turbine DWP'!$B$11,'Turbine DWP calcs part 2'!$AD$9:$AG$59,'Turbine DWP calcs part 2'!$AH58,FALSE)*'Turbine DWP'!BG60</f>
        <v>0</v>
      </c>
      <c r="CE58">
        <f>HLOOKUP('Turbine DWP'!$B$11,'Turbine DWP calcs part 2'!$AD$9:$AG$59,'Turbine DWP calcs part 2'!$AH58,FALSE)*'Turbine DWP'!BH60</f>
        <v>0</v>
      </c>
      <c r="CF58">
        <f>HLOOKUP('Turbine DWP'!$B$11,'Turbine DWP calcs part 2'!$AD$9:$AG$59,'Turbine DWP calcs part 2'!$AH58,FALSE)*'Turbine DWP'!BI60</f>
        <v>0</v>
      </c>
      <c r="CG58">
        <f>HLOOKUP('Turbine DWP'!$B$11,'Turbine DWP calcs part 2'!$AD$9:$AG$59,'Turbine DWP calcs part 2'!$AH58,FALSE)*'Turbine DWP'!BJ60</f>
        <v>0</v>
      </c>
      <c r="CH58">
        <f>HLOOKUP('Turbine DWP'!$B$11,'Turbine DWP calcs part 2'!$AD$9:$AG$59,'Turbine DWP calcs part 2'!$AH58,FALSE)*'Turbine DWP'!BK60</f>
        <v>0</v>
      </c>
      <c r="CI58">
        <f>HLOOKUP('Turbine DWP'!$B$11,'Turbine DWP calcs part 2'!$AD$9:$AG$59,'Turbine DWP calcs part 2'!$AH58,FALSE)*'Turbine DWP'!BL60</f>
        <v>0</v>
      </c>
      <c r="CJ58">
        <f>HLOOKUP('Turbine DWP'!$B$11,'Turbine DWP calcs part 2'!$AD$9:$AG$59,'Turbine DWP calcs part 2'!$AH58,FALSE)*'Turbine DWP'!BM60</f>
        <v>0</v>
      </c>
      <c r="CK58">
        <f>HLOOKUP('Turbine DWP'!$B$11,'Turbine DWP calcs part 2'!$AD$9:$AG$59,'Turbine DWP calcs part 2'!$AH58,FALSE)*'Turbine DWP'!BN60</f>
        <v>0</v>
      </c>
      <c r="CL58">
        <f>HLOOKUP('Turbine DWP'!$B$11,'Turbine DWP calcs part 2'!$AD$9:$AG$59,'Turbine DWP calcs part 2'!$AH58,FALSE)*'Turbine DWP'!BO60</f>
        <v>0</v>
      </c>
      <c r="CM58">
        <f>HLOOKUP('Turbine DWP'!$B$11,'Turbine DWP calcs part 2'!$AD$9:$AG$59,'Turbine DWP calcs part 2'!$AH58,FALSE)*'Turbine DWP'!BP60</f>
        <v>0</v>
      </c>
      <c r="CN58">
        <f>HLOOKUP('Turbine DWP'!$B$11,'Turbine DWP calcs part 2'!$AD$9:$AG$59,'Turbine DWP calcs part 2'!$AH58,FALSE)*'Turbine DWP'!BQ60</f>
        <v>0</v>
      </c>
      <c r="CO58">
        <f>HLOOKUP('Turbine DWP'!$B$11,'Turbine DWP calcs part 2'!$AD$9:$AG$59,'Turbine DWP calcs part 2'!$AH58,FALSE)*'Turbine DWP'!BR60</f>
        <v>0</v>
      </c>
      <c r="CP58">
        <f>HLOOKUP('Turbine DWP'!$B$11,'Turbine DWP calcs part 2'!$AD$9:$AG$59,'Turbine DWP calcs part 2'!$AH58,FALSE)*'Turbine DWP'!BS60</f>
        <v>0</v>
      </c>
      <c r="CQ58">
        <f>HLOOKUP('Turbine DWP'!$B$11,'Turbine DWP calcs part 2'!$AD$9:$AG$59,'Turbine DWP calcs part 2'!$AH58,FALSE)*'Turbine DWP'!BT60</f>
        <v>0</v>
      </c>
      <c r="CR58">
        <f>HLOOKUP('Turbine DWP'!$B$11,'Turbine DWP calcs part 2'!$AD$9:$AG$59,'Turbine DWP calcs part 2'!$AH58,FALSE)*'Turbine DWP'!BU60</f>
        <v>0</v>
      </c>
      <c r="CS58">
        <f>HLOOKUP('Turbine DWP'!$B$11,'Turbine DWP calcs part 2'!$AD$9:$AG$59,'Turbine DWP calcs part 2'!$AH58,FALSE)*'Turbine DWP'!BV60</f>
        <v>0</v>
      </c>
      <c r="CT58">
        <f>HLOOKUP('Turbine DWP'!$B$11,'Turbine DWP calcs part 2'!$AD$9:$AG$59,'Turbine DWP calcs part 2'!$AH58,FALSE)*'Turbine DWP'!BW60</f>
        <v>0</v>
      </c>
      <c r="CU58">
        <f>HLOOKUP('Turbine DWP'!$B$11,'Turbine DWP calcs part 2'!$AD$9:$AG$59,'Turbine DWP calcs part 2'!$AH58,FALSE)*'Turbine DWP'!BX60</f>
        <v>0</v>
      </c>
      <c r="CV58">
        <f>HLOOKUP('Turbine DWP'!$B$11,'Turbine DWP calcs part 2'!$AD$9:$AG$59,'Turbine DWP calcs part 2'!$AH58,FALSE)*'Turbine DWP'!BY60</f>
        <v>0</v>
      </c>
      <c r="CW58">
        <f>HLOOKUP('Turbine DWP'!$B$11,'Turbine DWP calcs part 2'!$AD$9:$AG$59,'Turbine DWP calcs part 2'!$AH58,FALSE)*'Turbine DWP'!BZ60</f>
        <v>0</v>
      </c>
      <c r="CX58">
        <f>HLOOKUP('Turbine DWP'!$B$11,'Turbine DWP calcs part 2'!$AD$9:$AG$59,'Turbine DWP calcs part 2'!$AH58,FALSE)*'Turbine DWP'!CA60</f>
        <v>0</v>
      </c>
      <c r="CY58">
        <f>HLOOKUP('Turbine DWP'!$B$11,'Turbine DWP calcs part 2'!$AD$9:$AG$59,'Turbine DWP calcs part 2'!$AH58,FALSE)*'Turbine DWP'!CB60</f>
        <v>0</v>
      </c>
      <c r="CZ58">
        <f>HLOOKUP('Turbine DWP'!$B$11,'Turbine DWP calcs part 2'!$AD$9:$AG$59,'Turbine DWP calcs part 2'!$AH58,FALSE)*'Turbine DWP'!CC60</f>
        <v>0</v>
      </c>
      <c r="DA58">
        <f>HLOOKUP('Turbine DWP'!$B$11,'Turbine DWP calcs part 2'!$AD$9:$AG$59,'Turbine DWP calcs part 2'!$AH58,FALSE)*'Turbine DWP'!CD60</f>
        <v>0</v>
      </c>
      <c r="DB58">
        <f>HLOOKUP('Turbine DWP'!$B$11,'Turbine DWP calcs part 2'!$AD$9:$AG$59,'Turbine DWP calcs part 2'!$AH58,FALSE)*'Turbine DWP'!CE60</f>
        <v>0</v>
      </c>
      <c r="DC58">
        <f>HLOOKUP('Turbine DWP'!$B$11,'Turbine DWP calcs part 2'!$AD$9:$AG$59,'Turbine DWP calcs part 2'!$AH58,FALSE)*'Turbine DWP'!CF60</f>
        <v>0</v>
      </c>
      <c r="DD58">
        <f>HLOOKUP('Turbine DWP'!$B$11,'Turbine DWP calcs part 2'!$AD$9:$AG$59,'Turbine DWP calcs part 2'!$AH58,FALSE)*'Turbine DWP'!CG60</f>
        <v>0</v>
      </c>
      <c r="DE58">
        <f>HLOOKUP('Turbine DWP'!$B$11,'Turbine DWP calcs part 2'!$AD$9:$AG$59,'Turbine DWP calcs part 2'!$AH58,FALSE)*'Turbine DWP'!CH60</f>
        <v>0</v>
      </c>
      <c r="DF58">
        <f>HLOOKUP('Turbine DWP'!$B$11,'Turbine DWP calcs part 2'!$AD$9:$AG$59,'Turbine DWP calcs part 2'!$AH58,FALSE)*'Turbine DWP'!CI60</f>
        <v>0</v>
      </c>
      <c r="DG58">
        <f>HLOOKUP('Turbine DWP'!$B$11,'Turbine DWP calcs part 2'!$AD$9:$AG$59,'Turbine DWP calcs part 2'!$AH58,FALSE)*'Turbine DWP'!CJ60</f>
        <v>0</v>
      </c>
      <c r="DH58">
        <f>HLOOKUP('Turbine DWP'!$B$11,'Turbine DWP calcs part 2'!$AD$9:$AG$59,'Turbine DWP calcs part 2'!$AH58,FALSE)*'Turbine DWP'!CK60</f>
        <v>0</v>
      </c>
      <c r="DI58">
        <f>HLOOKUP('Turbine DWP'!$B$11,'Turbine DWP calcs part 2'!$AD$9:$AG$59,'Turbine DWP calcs part 2'!$AH58,FALSE)*'Turbine DWP'!CL60</f>
        <v>0</v>
      </c>
      <c r="DJ58">
        <f>HLOOKUP('Turbine DWP'!$B$11,'Turbine DWP calcs part 2'!$AD$9:$AG$59,'Turbine DWP calcs part 2'!$AH58,FALSE)*'Turbine DWP'!CM60</f>
        <v>0</v>
      </c>
      <c r="DK58">
        <f>HLOOKUP('Turbine DWP'!$B$11,'Turbine DWP calcs part 2'!$AD$9:$AG$59,'Turbine DWP calcs part 2'!$AH58,FALSE)*'Turbine DWP'!CN60</f>
        <v>0</v>
      </c>
      <c r="DL58">
        <f>HLOOKUP('Turbine DWP'!$B$11,'Turbine DWP calcs part 2'!$AD$9:$AG$59,'Turbine DWP calcs part 2'!$AH58,FALSE)*'Turbine DWP'!CO60</f>
        <v>0</v>
      </c>
      <c r="DM58">
        <f>HLOOKUP('Turbine DWP'!$B$11,'Turbine DWP calcs part 2'!$AD$9:$AG$59,'Turbine DWP calcs part 2'!$AH58,FALSE)*'Turbine DWP'!CP60</f>
        <v>0</v>
      </c>
      <c r="DN58">
        <f>HLOOKUP('Turbine DWP'!$B$11,'Turbine DWP calcs part 2'!$AD$9:$AG$59,'Turbine DWP calcs part 2'!$AH58,FALSE)*'Turbine DWP'!CQ60</f>
        <v>0</v>
      </c>
      <c r="DO58">
        <f>HLOOKUP('Turbine DWP'!$B$11,'Turbine DWP calcs part 2'!$AD$9:$AG$59,'Turbine DWP calcs part 2'!$AH58,FALSE)*'Turbine DWP'!CR60</f>
        <v>0</v>
      </c>
      <c r="DP58">
        <f>HLOOKUP('Turbine DWP'!$B$11,'Turbine DWP calcs part 2'!$AD$9:$AG$59,'Turbine DWP calcs part 2'!$AH58,FALSE)*'Turbine DWP'!CS60</f>
        <v>0</v>
      </c>
      <c r="DQ58">
        <f>HLOOKUP('Turbine DWP'!$B$11,'Turbine DWP calcs part 2'!$AD$9:$AG$59,'Turbine DWP calcs part 2'!$AH58,FALSE)*'Turbine DWP'!CT60</f>
        <v>0</v>
      </c>
      <c r="DR58">
        <f>HLOOKUP('Turbine DWP'!$B$11,'Turbine DWP calcs part 2'!$AD$9:$AG$59,'Turbine DWP calcs part 2'!$AH58,FALSE)*'Turbine DWP'!CU60</f>
        <v>0</v>
      </c>
      <c r="DS58">
        <f>HLOOKUP('Turbine DWP'!$B$11,'Turbine DWP calcs part 2'!$AD$9:$AG$59,'Turbine DWP calcs part 2'!$AH58,FALSE)*'Turbine DWP'!CV60</f>
        <v>0</v>
      </c>
      <c r="DT58">
        <f>HLOOKUP('Turbine DWP'!$B$11,'Turbine DWP calcs part 2'!$AD$9:$AG$59,'Turbine DWP calcs part 2'!$AH58,FALSE)*'Turbine DWP'!CW60</f>
        <v>0</v>
      </c>
      <c r="DU58">
        <f>HLOOKUP('Turbine DWP'!$B$11,'Turbine DWP calcs part 2'!$AD$9:$AG$59,'Turbine DWP calcs part 2'!$AH58,FALSE)*'Turbine DWP'!CX60</f>
        <v>0</v>
      </c>
      <c r="DV58">
        <f>HLOOKUP('Turbine DWP'!$B$11,'Turbine DWP calcs part 2'!$AD$9:$AG$59,'Turbine DWP calcs part 2'!$AH58,FALSE)*'Turbine DWP'!CY60</f>
        <v>0</v>
      </c>
      <c r="DW58">
        <f>HLOOKUP('Turbine DWP'!$B$11,'Turbine DWP calcs part 2'!$AD$9:$AG$59,'Turbine DWP calcs part 2'!$AH58,FALSE)*'Turbine DWP'!CZ60</f>
        <v>0</v>
      </c>
      <c r="DX58">
        <f>HLOOKUP('Turbine DWP'!$B$11,'Turbine DWP calcs part 2'!$AD$9:$AG$59,'Turbine DWP calcs part 2'!$AH58,FALSE)*'Turbine DWP'!DA60</f>
        <v>0</v>
      </c>
      <c r="DY58">
        <f>HLOOKUP('Turbine DWP'!$B$11,'Turbine DWP calcs part 2'!$AD$9:$AG$59,'Turbine DWP calcs part 2'!$AH58,FALSE)*'Turbine DWP'!DB60</f>
        <v>0</v>
      </c>
      <c r="DZ58">
        <f>HLOOKUP('Turbine DWP'!$B$11,'Turbine DWP calcs part 2'!$AD$9:$AG$59,'Turbine DWP calcs part 2'!$AH58,FALSE)*'Turbine DWP'!DC60</f>
        <v>0</v>
      </c>
      <c r="EA58">
        <f>HLOOKUP('Turbine DWP'!$B$11,'Turbine DWP calcs part 2'!$AD$9:$AG$59,'Turbine DWP calcs part 2'!$AH58,FALSE)*'Turbine DWP'!DD60</f>
        <v>0</v>
      </c>
      <c r="EB58">
        <f>HLOOKUP('Turbine DWP'!$B$11,'Turbine DWP calcs part 2'!$AD$9:$AG$59,'Turbine DWP calcs part 2'!$AH58,FALSE)*'Turbine DWP'!DE60</f>
        <v>0</v>
      </c>
      <c r="EC58">
        <f>HLOOKUP('Turbine DWP'!$B$11,'Turbine DWP calcs part 2'!$AD$9:$AG$59,'Turbine DWP calcs part 2'!$AH58,FALSE)*'Turbine DWP'!DF60</f>
        <v>0</v>
      </c>
      <c r="ED58">
        <f>HLOOKUP('Turbine DWP'!$B$11,'Turbine DWP calcs part 2'!$AD$9:$AG$59,'Turbine DWP calcs part 2'!$AH58,FALSE)*'Turbine DWP'!DG60</f>
        <v>0</v>
      </c>
      <c r="EG58" t="s">
        <v>214</v>
      </c>
      <c r="EH58">
        <v>7</v>
      </c>
      <c r="EI58">
        <f t="shared" si="32"/>
        <v>0.54945054945054905</v>
      </c>
    </row>
    <row r="59" spans="1:139" x14ac:dyDescent="0.25">
      <c r="A59" s="2" t="s">
        <v>61</v>
      </c>
      <c r="B59" s="2">
        <f t="shared" si="17"/>
        <v>247.5</v>
      </c>
      <c r="C59">
        <f>'Turbine DWP'!E61</f>
        <v>0</v>
      </c>
      <c r="D59">
        <f>'Turbine DWP'!G61</f>
        <v>0</v>
      </c>
      <c r="E59">
        <f>'Turbine DWP'!H61</f>
        <v>0</v>
      </c>
      <c r="F59">
        <f>'Turbine DWP'!I61</f>
        <v>0</v>
      </c>
      <c r="G59">
        <f>'Turbine DWP'!J61</f>
        <v>0</v>
      </c>
      <c r="H59">
        <f t="shared" si="0"/>
        <v>0</v>
      </c>
      <c r="I59" s="3">
        <v>1.7411069999999999E-4</v>
      </c>
      <c r="J59">
        <f>'Turbine DWP calcs part 1'!O55</f>
        <v>0</v>
      </c>
      <c r="K59">
        <f>'Turbine DWP calcs part 1'!P55</f>
        <v>0</v>
      </c>
      <c r="L59">
        <f>'Turbine DWP calcs part 1'!Q55</f>
        <v>0</v>
      </c>
      <c r="M59">
        <f>'Turbine DWP calcs part 1'!R55</f>
        <v>1.7411070224493397E-4</v>
      </c>
      <c r="N59">
        <f t="shared" si="11"/>
        <v>0</v>
      </c>
      <c r="O59">
        <f t="shared" si="18"/>
        <v>0</v>
      </c>
      <c r="P59">
        <f t="shared" si="19"/>
        <v>0</v>
      </c>
      <c r="Q59">
        <f t="shared" si="20"/>
        <v>0</v>
      </c>
      <c r="R59">
        <f t="shared" si="24"/>
        <v>0</v>
      </c>
      <c r="S59">
        <f t="shared" si="25"/>
        <v>0</v>
      </c>
      <c r="T59">
        <f t="shared" si="26"/>
        <v>0</v>
      </c>
      <c r="U59">
        <f t="shared" si="27"/>
        <v>0</v>
      </c>
      <c r="V59">
        <f t="shared" si="28"/>
        <v>0</v>
      </c>
      <c r="W59">
        <f t="shared" si="29"/>
        <v>0</v>
      </c>
      <c r="X59">
        <f t="shared" si="30"/>
        <v>0</v>
      </c>
      <c r="Y59">
        <f t="shared" si="31"/>
        <v>0</v>
      </c>
      <c r="Z59">
        <f t="shared" si="12"/>
        <v>0</v>
      </c>
      <c r="AA59">
        <f t="shared" si="21"/>
        <v>0</v>
      </c>
      <c r="AB59">
        <f t="shared" si="22"/>
        <v>0</v>
      </c>
      <c r="AC59">
        <f t="shared" si="23"/>
        <v>0</v>
      </c>
      <c r="AD59">
        <f t="shared" si="13"/>
        <v>0</v>
      </c>
      <c r="AE59">
        <f t="shared" si="14"/>
        <v>0</v>
      </c>
      <c r="AF59">
        <f t="shared" si="15"/>
        <v>0</v>
      </c>
      <c r="AG59">
        <f t="shared" si="16"/>
        <v>0</v>
      </c>
      <c r="AH59">
        <v>51</v>
      </c>
      <c r="AI59">
        <f>HLOOKUP('Turbine DWP'!$B$11,'Turbine DWP calcs part 2'!$AD$9:$AG$59,'Turbine DWP calcs part 2'!$AH59,FALSE)*'Turbine DWP'!L61</f>
        <v>0</v>
      </c>
      <c r="AJ59">
        <f>HLOOKUP('Turbine DWP'!$B$11,'Turbine DWP calcs part 2'!$AD$9:$AG$59,'Turbine DWP calcs part 2'!$AH59,FALSE)*'Turbine DWP'!M61</f>
        <v>0</v>
      </c>
      <c r="AK59">
        <f>HLOOKUP('Turbine DWP'!$B$11,'Turbine DWP calcs part 2'!$AD$9:$AG$59,'Turbine DWP calcs part 2'!$AH59,FALSE)*'Turbine DWP'!N61</f>
        <v>0</v>
      </c>
      <c r="AL59">
        <f>HLOOKUP('Turbine DWP'!$B$11,'Turbine DWP calcs part 2'!$AD$9:$AG$59,'Turbine DWP calcs part 2'!$AH59,FALSE)*'Turbine DWP'!O61</f>
        <v>0</v>
      </c>
      <c r="AM59">
        <f>HLOOKUP('Turbine DWP'!$B$11,'Turbine DWP calcs part 2'!$AD$9:$AG$59,'Turbine DWP calcs part 2'!$AH59,FALSE)*'Turbine DWP'!P61</f>
        <v>0</v>
      </c>
      <c r="AN59">
        <f>HLOOKUP('Turbine DWP'!$B$11,'Turbine DWP calcs part 2'!$AD$9:$AG$59,'Turbine DWP calcs part 2'!$AH59,FALSE)*'Turbine DWP'!Q61</f>
        <v>0</v>
      </c>
      <c r="AO59">
        <f>HLOOKUP('Turbine DWP'!$B$11,'Turbine DWP calcs part 2'!$AD$9:$AG$59,'Turbine DWP calcs part 2'!$AH59,FALSE)*'Turbine DWP'!R61</f>
        <v>0</v>
      </c>
      <c r="AP59">
        <f>HLOOKUP('Turbine DWP'!$B$11,'Turbine DWP calcs part 2'!$AD$9:$AG$59,'Turbine DWP calcs part 2'!$AH59,FALSE)*'Turbine DWP'!S61</f>
        <v>0</v>
      </c>
      <c r="AQ59">
        <f>HLOOKUP('Turbine DWP'!$B$11,'Turbine DWP calcs part 2'!$AD$9:$AG$59,'Turbine DWP calcs part 2'!$AH59,FALSE)*'Turbine DWP'!T61</f>
        <v>0</v>
      </c>
      <c r="AR59">
        <f>HLOOKUP('Turbine DWP'!$B$11,'Turbine DWP calcs part 2'!$AD$9:$AG$59,'Turbine DWP calcs part 2'!$AH59,FALSE)*'Turbine DWP'!U61</f>
        <v>0</v>
      </c>
      <c r="AS59">
        <f>HLOOKUP('Turbine DWP'!$B$11,'Turbine DWP calcs part 2'!$AD$9:$AG$59,'Turbine DWP calcs part 2'!$AH59,FALSE)*'Turbine DWP'!V61</f>
        <v>0</v>
      </c>
      <c r="AT59">
        <f>HLOOKUP('Turbine DWP'!$B$11,'Turbine DWP calcs part 2'!$AD$9:$AG$59,'Turbine DWP calcs part 2'!$AH59,FALSE)*'Turbine DWP'!W61</f>
        <v>0</v>
      </c>
      <c r="AU59">
        <f>HLOOKUP('Turbine DWP'!$B$11,'Turbine DWP calcs part 2'!$AD$9:$AG$59,'Turbine DWP calcs part 2'!$AH59,FALSE)*'Turbine DWP'!X61</f>
        <v>0</v>
      </c>
      <c r="AV59">
        <f>HLOOKUP('Turbine DWP'!$B$11,'Turbine DWP calcs part 2'!$AD$9:$AG$59,'Turbine DWP calcs part 2'!$AH59,FALSE)*'Turbine DWP'!Y61</f>
        <v>0</v>
      </c>
      <c r="AW59">
        <f>HLOOKUP('Turbine DWP'!$B$11,'Turbine DWP calcs part 2'!$AD$9:$AG$59,'Turbine DWP calcs part 2'!$AH59,FALSE)*'Turbine DWP'!Z61</f>
        <v>0</v>
      </c>
      <c r="AX59">
        <f>HLOOKUP('Turbine DWP'!$B$11,'Turbine DWP calcs part 2'!$AD$9:$AG$59,'Turbine DWP calcs part 2'!$AH59,FALSE)*'Turbine DWP'!AA61</f>
        <v>0</v>
      </c>
      <c r="AY59">
        <f>HLOOKUP('Turbine DWP'!$B$11,'Turbine DWP calcs part 2'!$AD$9:$AG$59,'Turbine DWP calcs part 2'!$AH59,FALSE)*'Turbine DWP'!AB61</f>
        <v>0</v>
      </c>
      <c r="AZ59">
        <f>HLOOKUP('Turbine DWP'!$B$11,'Turbine DWP calcs part 2'!$AD$9:$AG$59,'Turbine DWP calcs part 2'!$AH59,FALSE)*'Turbine DWP'!AC61</f>
        <v>0</v>
      </c>
      <c r="BA59">
        <f>HLOOKUP('Turbine DWP'!$B$11,'Turbine DWP calcs part 2'!$AD$9:$AG$59,'Turbine DWP calcs part 2'!$AH59,FALSE)*'Turbine DWP'!AD61</f>
        <v>0</v>
      </c>
      <c r="BB59">
        <f>HLOOKUP('Turbine DWP'!$B$11,'Turbine DWP calcs part 2'!$AD$9:$AG$59,'Turbine DWP calcs part 2'!$AH59,FALSE)*'Turbine DWP'!AE61</f>
        <v>0</v>
      </c>
      <c r="BC59">
        <f>HLOOKUP('Turbine DWP'!$B$11,'Turbine DWP calcs part 2'!$AD$9:$AG$59,'Turbine DWP calcs part 2'!$AH59,FALSE)*'Turbine DWP'!AF61</f>
        <v>0</v>
      </c>
      <c r="BD59">
        <f>HLOOKUP('Turbine DWP'!$B$11,'Turbine DWP calcs part 2'!$AD$9:$AG$59,'Turbine DWP calcs part 2'!$AH59,FALSE)*'Turbine DWP'!AG61</f>
        <v>0</v>
      </c>
      <c r="BE59">
        <f>HLOOKUP('Turbine DWP'!$B$11,'Turbine DWP calcs part 2'!$AD$9:$AG$59,'Turbine DWP calcs part 2'!$AH59,FALSE)*'Turbine DWP'!AH61</f>
        <v>0</v>
      </c>
      <c r="BF59">
        <f>HLOOKUP('Turbine DWP'!$B$11,'Turbine DWP calcs part 2'!$AD$9:$AG$59,'Turbine DWP calcs part 2'!$AH59,FALSE)*'Turbine DWP'!AI61</f>
        <v>0</v>
      </c>
      <c r="BG59">
        <f>HLOOKUP('Turbine DWP'!$B$11,'Turbine DWP calcs part 2'!$AD$9:$AG$59,'Turbine DWP calcs part 2'!$AH59,FALSE)*'Turbine DWP'!AJ61</f>
        <v>0</v>
      </c>
      <c r="BH59">
        <f>HLOOKUP('Turbine DWP'!$B$11,'Turbine DWP calcs part 2'!$AD$9:$AG$59,'Turbine DWP calcs part 2'!$AH59,FALSE)*'Turbine DWP'!AK61</f>
        <v>0</v>
      </c>
      <c r="BI59">
        <f>HLOOKUP('Turbine DWP'!$B$11,'Turbine DWP calcs part 2'!$AD$9:$AG$59,'Turbine DWP calcs part 2'!$AH59,FALSE)*'Turbine DWP'!AL61</f>
        <v>0</v>
      </c>
      <c r="BJ59">
        <f>HLOOKUP('Turbine DWP'!$B$11,'Turbine DWP calcs part 2'!$AD$9:$AG$59,'Turbine DWP calcs part 2'!$AH59,FALSE)*'Turbine DWP'!AM61</f>
        <v>0</v>
      </c>
      <c r="BK59">
        <f>HLOOKUP('Turbine DWP'!$B$11,'Turbine DWP calcs part 2'!$AD$9:$AG$59,'Turbine DWP calcs part 2'!$AH59,FALSE)*'Turbine DWP'!AN61</f>
        <v>0</v>
      </c>
      <c r="BL59">
        <f>HLOOKUP('Turbine DWP'!$B$11,'Turbine DWP calcs part 2'!$AD$9:$AG$59,'Turbine DWP calcs part 2'!$AH59,FALSE)*'Turbine DWP'!AO61</f>
        <v>0</v>
      </c>
      <c r="BM59">
        <f>HLOOKUP('Turbine DWP'!$B$11,'Turbine DWP calcs part 2'!$AD$9:$AG$59,'Turbine DWP calcs part 2'!$AH59,FALSE)*'Turbine DWP'!AP61</f>
        <v>0</v>
      </c>
      <c r="BN59">
        <f>HLOOKUP('Turbine DWP'!$B$11,'Turbine DWP calcs part 2'!$AD$9:$AG$59,'Turbine DWP calcs part 2'!$AH59,FALSE)*'Turbine DWP'!AQ61</f>
        <v>0</v>
      </c>
      <c r="BO59">
        <f>HLOOKUP('Turbine DWP'!$B$11,'Turbine DWP calcs part 2'!$AD$9:$AG$59,'Turbine DWP calcs part 2'!$AH59,FALSE)*'Turbine DWP'!AR61</f>
        <v>0</v>
      </c>
      <c r="BP59">
        <f>HLOOKUP('Turbine DWP'!$B$11,'Turbine DWP calcs part 2'!$AD$9:$AG$59,'Turbine DWP calcs part 2'!$AH59,FALSE)*'Turbine DWP'!AS61</f>
        <v>0</v>
      </c>
      <c r="BQ59">
        <f>HLOOKUP('Turbine DWP'!$B$11,'Turbine DWP calcs part 2'!$AD$9:$AG$59,'Turbine DWP calcs part 2'!$AH59,FALSE)*'Turbine DWP'!AT61</f>
        <v>0</v>
      </c>
      <c r="BR59">
        <f>HLOOKUP('Turbine DWP'!$B$11,'Turbine DWP calcs part 2'!$AD$9:$AG$59,'Turbine DWP calcs part 2'!$AH59,FALSE)*'Turbine DWP'!AU61</f>
        <v>0</v>
      </c>
      <c r="BS59">
        <f>HLOOKUP('Turbine DWP'!$B$11,'Turbine DWP calcs part 2'!$AD$9:$AG$59,'Turbine DWP calcs part 2'!$AH59,FALSE)*'Turbine DWP'!AV61</f>
        <v>0</v>
      </c>
      <c r="BT59">
        <f>HLOOKUP('Turbine DWP'!$B$11,'Turbine DWP calcs part 2'!$AD$9:$AG$59,'Turbine DWP calcs part 2'!$AH59,FALSE)*'Turbine DWP'!AW61</f>
        <v>0</v>
      </c>
      <c r="BU59">
        <f>HLOOKUP('Turbine DWP'!$B$11,'Turbine DWP calcs part 2'!$AD$9:$AG$59,'Turbine DWP calcs part 2'!$AH59,FALSE)*'Turbine DWP'!AX61</f>
        <v>0</v>
      </c>
      <c r="BV59">
        <f>HLOOKUP('Turbine DWP'!$B$11,'Turbine DWP calcs part 2'!$AD$9:$AG$59,'Turbine DWP calcs part 2'!$AH59,FALSE)*'Turbine DWP'!AY61</f>
        <v>0</v>
      </c>
      <c r="BW59">
        <f>HLOOKUP('Turbine DWP'!$B$11,'Turbine DWP calcs part 2'!$AD$9:$AG$59,'Turbine DWP calcs part 2'!$AH59,FALSE)*'Turbine DWP'!AZ61</f>
        <v>0</v>
      </c>
      <c r="BX59">
        <f>HLOOKUP('Turbine DWP'!$B$11,'Turbine DWP calcs part 2'!$AD$9:$AG$59,'Turbine DWP calcs part 2'!$AH59,FALSE)*'Turbine DWP'!BA61</f>
        <v>0</v>
      </c>
      <c r="BY59">
        <f>HLOOKUP('Turbine DWP'!$B$11,'Turbine DWP calcs part 2'!$AD$9:$AG$59,'Turbine DWP calcs part 2'!$AH59,FALSE)*'Turbine DWP'!BB61</f>
        <v>0</v>
      </c>
      <c r="BZ59">
        <f>HLOOKUP('Turbine DWP'!$B$11,'Turbine DWP calcs part 2'!$AD$9:$AG$59,'Turbine DWP calcs part 2'!$AH59,FALSE)*'Turbine DWP'!BC61</f>
        <v>0</v>
      </c>
      <c r="CA59">
        <f>HLOOKUP('Turbine DWP'!$B$11,'Turbine DWP calcs part 2'!$AD$9:$AG$59,'Turbine DWP calcs part 2'!$AH59,FALSE)*'Turbine DWP'!BD61</f>
        <v>0</v>
      </c>
      <c r="CB59">
        <f>HLOOKUP('Turbine DWP'!$B$11,'Turbine DWP calcs part 2'!$AD$9:$AG$59,'Turbine DWP calcs part 2'!$AH59,FALSE)*'Turbine DWP'!BE61</f>
        <v>0</v>
      </c>
      <c r="CC59">
        <f>HLOOKUP('Turbine DWP'!$B$11,'Turbine DWP calcs part 2'!$AD$9:$AG$59,'Turbine DWP calcs part 2'!$AH59,FALSE)*'Turbine DWP'!BF61</f>
        <v>0</v>
      </c>
      <c r="CD59">
        <f>HLOOKUP('Turbine DWP'!$B$11,'Turbine DWP calcs part 2'!$AD$9:$AG$59,'Turbine DWP calcs part 2'!$AH59,FALSE)*'Turbine DWP'!BG61</f>
        <v>0</v>
      </c>
      <c r="CE59">
        <f>HLOOKUP('Turbine DWP'!$B$11,'Turbine DWP calcs part 2'!$AD$9:$AG$59,'Turbine DWP calcs part 2'!$AH59,FALSE)*'Turbine DWP'!BH61</f>
        <v>0</v>
      </c>
      <c r="CF59">
        <f>HLOOKUP('Turbine DWP'!$B$11,'Turbine DWP calcs part 2'!$AD$9:$AG$59,'Turbine DWP calcs part 2'!$AH59,FALSE)*'Turbine DWP'!BI61</f>
        <v>0</v>
      </c>
      <c r="CG59">
        <f>HLOOKUP('Turbine DWP'!$B$11,'Turbine DWP calcs part 2'!$AD$9:$AG$59,'Turbine DWP calcs part 2'!$AH59,FALSE)*'Turbine DWP'!BJ61</f>
        <v>0</v>
      </c>
      <c r="CH59">
        <f>HLOOKUP('Turbine DWP'!$B$11,'Turbine DWP calcs part 2'!$AD$9:$AG$59,'Turbine DWP calcs part 2'!$AH59,FALSE)*'Turbine DWP'!BK61</f>
        <v>0</v>
      </c>
      <c r="CI59">
        <f>HLOOKUP('Turbine DWP'!$B$11,'Turbine DWP calcs part 2'!$AD$9:$AG$59,'Turbine DWP calcs part 2'!$AH59,FALSE)*'Turbine DWP'!BL61</f>
        <v>0</v>
      </c>
      <c r="CJ59">
        <f>HLOOKUP('Turbine DWP'!$B$11,'Turbine DWP calcs part 2'!$AD$9:$AG$59,'Turbine DWP calcs part 2'!$AH59,FALSE)*'Turbine DWP'!BM61</f>
        <v>0</v>
      </c>
      <c r="CK59">
        <f>HLOOKUP('Turbine DWP'!$B$11,'Turbine DWP calcs part 2'!$AD$9:$AG$59,'Turbine DWP calcs part 2'!$AH59,FALSE)*'Turbine DWP'!BN61</f>
        <v>0</v>
      </c>
      <c r="CL59">
        <f>HLOOKUP('Turbine DWP'!$B$11,'Turbine DWP calcs part 2'!$AD$9:$AG$59,'Turbine DWP calcs part 2'!$AH59,FALSE)*'Turbine DWP'!BO61</f>
        <v>0</v>
      </c>
      <c r="CM59">
        <f>HLOOKUP('Turbine DWP'!$B$11,'Turbine DWP calcs part 2'!$AD$9:$AG$59,'Turbine DWP calcs part 2'!$AH59,FALSE)*'Turbine DWP'!BP61</f>
        <v>0</v>
      </c>
      <c r="CN59">
        <f>HLOOKUP('Turbine DWP'!$B$11,'Turbine DWP calcs part 2'!$AD$9:$AG$59,'Turbine DWP calcs part 2'!$AH59,FALSE)*'Turbine DWP'!BQ61</f>
        <v>0</v>
      </c>
      <c r="CO59">
        <f>HLOOKUP('Turbine DWP'!$B$11,'Turbine DWP calcs part 2'!$AD$9:$AG$59,'Turbine DWP calcs part 2'!$AH59,FALSE)*'Turbine DWP'!BR61</f>
        <v>0</v>
      </c>
      <c r="CP59">
        <f>HLOOKUP('Turbine DWP'!$B$11,'Turbine DWP calcs part 2'!$AD$9:$AG$59,'Turbine DWP calcs part 2'!$AH59,FALSE)*'Turbine DWP'!BS61</f>
        <v>0</v>
      </c>
      <c r="CQ59">
        <f>HLOOKUP('Turbine DWP'!$B$11,'Turbine DWP calcs part 2'!$AD$9:$AG$59,'Turbine DWP calcs part 2'!$AH59,FALSE)*'Turbine DWP'!BT61</f>
        <v>0</v>
      </c>
      <c r="CR59">
        <f>HLOOKUP('Turbine DWP'!$B$11,'Turbine DWP calcs part 2'!$AD$9:$AG$59,'Turbine DWP calcs part 2'!$AH59,FALSE)*'Turbine DWP'!BU61</f>
        <v>0</v>
      </c>
      <c r="CS59">
        <f>HLOOKUP('Turbine DWP'!$B$11,'Turbine DWP calcs part 2'!$AD$9:$AG$59,'Turbine DWP calcs part 2'!$AH59,FALSE)*'Turbine DWP'!BV61</f>
        <v>0</v>
      </c>
      <c r="CT59">
        <f>HLOOKUP('Turbine DWP'!$B$11,'Turbine DWP calcs part 2'!$AD$9:$AG$59,'Turbine DWP calcs part 2'!$AH59,FALSE)*'Turbine DWP'!BW61</f>
        <v>0</v>
      </c>
      <c r="CU59">
        <f>HLOOKUP('Turbine DWP'!$B$11,'Turbine DWP calcs part 2'!$AD$9:$AG$59,'Turbine DWP calcs part 2'!$AH59,FALSE)*'Turbine DWP'!BX61</f>
        <v>0</v>
      </c>
      <c r="CV59">
        <f>HLOOKUP('Turbine DWP'!$B$11,'Turbine DWP calcs part 2'!$AD$9:$AG$59,'Turbine DWP calcs part 2'!$AH59,FALSE)*'Turbine DWP'!BY61</f>
        <v>0</v>
      </c>
      <c r="CW59">
        <f>HLOOKUP('Turbine DWP'!$B$11,'Turbine DWP calcs part 2'!$AD$9:$AG$59,'Turbine DWP calcs part 2'!$AH59,FALSE)*'Turbine DWP'!BZ61</f>
        <v>0</v>
      </c>
      <c r="CX59">
        <f>HLOOKUP('Turbine DWP'!$B$11,'Turbine DWP calcs part 2'!$AD$9:$AG$59,'Turbine DWP calcs part 2'!$AH59,FALSE)*'Turbine DWP'!CA61</f>
        <v>0</v>
      </c>
      <c r="CY59">
        <f>HLOOKUP('Turbine DWP'!$B$11,'Turbine DWP calcs part 2'!$AD$9:$AG$59,'Turbine DWP calcs part 2'!$AH59,FALSE)*'Turbine DWP'!CB61</f>
        <v>0</v>
      </c>
      <c r="CZ59">
        <f>HLOOKUP('Turbine DWP'!$B$11,'Turbine DWP calcs part 2'!$AD$9:$AG$59,'Turbine DWP calcs part 2'!$AH59,FALSE)*'Turbine DWP'!CC61</f>
        <v>0</v>
      </c>
      <c r="DA59">
        <f>HLOOKUP('Turbine DWP'!$B$11,'Turbine DWP calcs part 2'!$AD$9:$AG$59,'Turbine DWP calcs part 2'!$AH59,FALSE)*'Turbine DWP'!CD61</f>
        <v>0</v>
      </c>
      <c r="DB59">
        <f>HLOOKUP('Turbine DWP'!$B$11,'Turbine DWP calcs part 2'!$AD$9:$AG$59,'Turbine DWP calcs part 2'!$AH59,FALSE)*'Turbine DWP'!CE61</f>
        <v>0</v>
      </c>
      <c r="DC59">
        <f>HLOOKUP('Turbine DWP'!$B$11,'Turbine DWP calcs part 2'!$AD$9:$AG$59,'Turbine DWP calcs part 2'!$AH59,FALSE)*'Turbine DWP'!CF61</f>
        <v>0</v>
      </c>
      <c r="DD59">
        <f>HLOOKUP('Turbine DWP'!$B$11,'Turbine DWP calcs part 2'!$AD$9:$AG$59,'Turbine DWP calcs part 2'!$AH59,FALSE)*'Turbine DWP'!CG61</f>
        <v>0</v>
      </c>
      <c r="DE59">
        <f>HLOOKUP('Turbine DWP'!$B$11,'Turbine DWP calcs part 2'!$AD$9:$AG$59,'Turbine DWP calcs part 2'!$AH59,FALSE)*'Turbine DWP'!CH61</f>
        <v>0</v>
      </c>
      <c r="DF59">
        <f>HLOOKUP('Turbine DWP'!$B$11,'Turbine DWP calcs part 2'!$AD$9:$AG$59,'Turbine DWP calcs part 2'!$AH59,FALSE)*'Turbine DWP'!CI61</f>
        <v>0</v>
      </c>
      <c r="DG59">
        <f>HLOOKUP('Turbine DWP'!$B$11,'Turbine DWP calcs part 2'!$AD$9:$AG$59,'Turbine DWP calcs part 2'!$AH59,FALSE)*'Turbine DWP'!CJ61</f>
        <v>0</v>
      </c>
      <c r="DH59">
        <f>HLOOKUP('Turbine DWP'!$B$11,'Turbine DWP calcs part 2'!$AD$9:$AG$59,'Turbine DWP calcs part 2'!$AH59,FALSE)*'Turbine DWP'!CK61</f>
        <v>0</v>
      </c>
      <c r="DI59">
        <f>HLOOKUP('Turbine DWP'!$B$11,'Turbine DWP calcs part 2'!$AD$9:$AG$59,'Turbine DWP calcs part 2'!$AH59,FALSE)*'Turbine DWP'!CL61</f>
        <v>0</v>
      </c>
      <c r="DJ59">
        <f>HLOOKUP('Turbine DWP'!$B$11,'Turbine DWP calcs part 2'!$AD$9:$AG$59,'Turbine DWP calcs part 2'!$AH59,FALSE)*'Turbine DWP'!CM61</f>
        <v>0</v>
      </c>
      <c r="DK59">
        <f>HLOOKUP('Turbine DWP'!$B$11,'Turbine DWP calcs part 2'!$AD$9:$AG$59,'Turbine DWP calcs part 2'!$AH59,FALSE)*'Turbine DWP'!CN61</f>
        <v>0</v>
      </c>
      <c r="DL59">
        <f>HLOOKUP('Turbine DWP'!$B$11,'Turbine DWP calcs part 2'!$AD$9:$AG$59,'Turbine DWP calcs part 2'!$AH59,FALSE)*'Turbine DWP'!CO61</f>
        <v>0</v>
      </c>
      <c r="DM59">
        <f>HLOOKUP('Turbine DWP'!$B$11,'Turbine DWP calcs part 2'!$AD$9:$AG$59,'Turbine DWP calcs part 2'!$AH59,FALSE)*'Turbine DWP'!CP61</f>
        <v>0</v>
      </c>
      <c r="DN59">
        <f>HLOOKUP('Turbine DWP'!$B$11,'Turbine DWP calcs part 2'!$AD$9:$AG$59,'Turbine DWP calcs part 2'!$AH59,FALSE)*'Turbine DWP'!CQ61</f>
        <v>0</v>
      </c>
      <c r="DO59">
        <f>HLOOKUP('Turbine DWP'!$B$11,'Turbine DWP calcs part 2'!$AD$9:$AG$59,'Turbine DWP calcs part 2'!$AH59,FALSE)*'Turbine DWP'!CR61</f>
        <v>0</v>
      </c>
      <c r="DP59">
        <f>HLOOKUP('Turbine DWP'!$B$11,'Turbine DWP calcs part 2'!$AD$9:$AG$59,'Turbine DWP calcs part 2'!$AH59,FALSE)*'Turbine DWP'!CS61</f>
        <v>0</v>
      </c>
      <c r="DQ59">
        <f>HLOOKUP('Turbine DWP'!$B$11,'Turbine DWP calcs part 2'!$AD$9:$AG$59,'Turbine DWP calcs part 2'!$AH59,FALSE)*'Turbine DWP'!CT61</f>
        <v>0</v>
      </c>
      <c r="DR59">
        <f>HLOOKUP('Turbine DWP'!$B$11,'Turbine DWP calcs part 2'!$AD$9:$AG$59,'Turbine DWP calcs part 2'!$AH59,FALSE)*'Turbine DWP'!CU61</f>
        <v>0</v>
      </c>
      <c r="DS59">
        <f>HLOOKUP('Turbine DWP'!$B$11,'Turbine DWP calcs part 2'!$AD$9:$AG$59,'Turbine DWP calcs part 2'!$AH59,FALSE)*'Turbine DWP'!CV61</f>
        <v>0</v>
      </c>
      <c r="DT59">
        <f>HLOOKUP('Turbine DWP'!$B$11,'Turbine DWP calcs part 2'!$AD$9:$AG$59,'Turbine DWP calcs part 2'!$AH59,FALSE)*'Turbine DWP'!CW61</f>
        <v>0</v>
      </c>
      <c r="DU59">
        <f>HLOOKUP('Turbine DWP'!$B$11,'Turbine DWP calcs part 2'!$AD$9:$AG$59,'Turbine DWP calcs part 2'!$AH59,FALSE)*'Turbine DWP'!CX61</f>
        <v>0</v>
      </c>
      <c r="DV59">
        <f>HLOOKUP('Turbine DWP'!$B$11,'Turbine DWP calcs part 2'!$AD$9:$AG$59,'Turbine DWP calcs part 2'!$AH59,FALSE)*'Turbine DWP'!CY61</f>
        <v>0</v>
      </c>
      <c r="DW59">
        <f>HLOOKUP('Turbine DWP'!$B$11,'Turbine DWP calcs part 2'!$AD$9:$AG$59,'Turbine DWP calcs part 2'!$AH59,FALSE)*'Turbine DWP'!CZ61</f>
        <v>0</v>
      </c>
      <c r="DX59">
        <f>HLOOKUP('Turbine DWP'!$B$11,'Turbine DWP calcs part 2'!$AD$9:$AG$59,'Turbine DWP calcs part 2'!$AH59,FALSE)*'Turbine DWP'!DA61</f>
        <v>0</v>
      </c>
      <c r="DY59">
        <f>HLOOKUP('Turbine DWP'!$B$11,'Turbine DWP calcs part 2'!$AD$9:$AG$59,'Turbine DWP calcs part 2'!$AH59,FALSE)*'Turbine DWP'!DB61</f>
        <v>0</v>
      </c>
      <c r="DZ59">
        <f>HLOOKUP('Turbine DWP'!$B$11,'Turbine DWP calcs part 2'!$AD$9:$AG$59,'Turbine DWP calcs part 2'!$AH59,FALSE)*'Turbine DWP'!DC61</f>
        <v>0</v>
      </c>
      <c r="EA59">
        <f>HLOOKUP('Turbine DWP'!$B$11,'Turbine DWP calcs part 2'!$AD$9:$AG$59,'Turbine DWP calcs part 2'!$AH59,FALSE)*'Turbine DWP'!DD61</f>
        <v>0</v>
      </c>
      <c r="EB59">
        <f>HLOOKUP('Turbine DWP'!$B$11,'Turbine DWP calcs part 2'!$AD$9:$AG$59,'Turbine DWP calcs part 2'!$AH59,FALSE)*'Turbine DWP'!DE61</f>
        <v>0</v>
      </c>
      <c r="EC59">
        <f>HLOOKUP('Turbine DWP'!$B$11,'Turbine DWP calcs part 2'!$AD$9:$AG$59,'Turbine DWP calcs part 2'!$AH59,FALSE)*'Turbine DWP'!DF61</f>
        <v>0</v>
      </c>
      <c r="ED59">
        <f>HLOOKUP('Turbine DWP'!$B$11,'Turbine DWP calcs part 2'!$AD$9:$AG$59,'Turbine DWP calcs part 2'!$AH59,FALSE)*'Turbine DWP'!DG61</f>
        <v>0</v>
      </c>
      <c r="EG59" t="s">
        <v>214</v>
      </c>
      <c r="EH59">
        <v>8</v>
      </c>
      <c r="EI59">
        <f t="shared" si="32"/>
        <v>0.54945054945054905</v>
      </c>
    </row>
    <row r="60" spans="1:139" x14ac:dyDescent="0.25">
      <c r="H60" s="3"/>
      <c r="L60" s="3"/>
      <c r="EG60" t="s">
        <v>214</v>
      </c>
      <c r="EH60">
        <v>9</v>
      </c>
      <c r="EI60">
        <f t="shared" si="32"/>
        <v>0.54945054945054905</v>
      </c>
    </row>
    <row r="61" spans="1:139" x14ac:dyDescent="0.25">
      <c r="H61" s="3"/>
      <c r="L61" s="3"/>
      <c r="AD61" t="str">
        <f>IF(SUM(D$10:D$59)&gt;=20, "Data", "Hull and Muir with triangular density")</f>
        <v>Data</v>
      </c>
      <c r="AE61" t="str">
        <f>IF(SUM(E$10:E$59)&gt;=20, "Data", "Hull and Muir with triangular density")</f>
        <v>Hull and Muir with triangular density</v>
      </c>
      <c r="AF61" t="str">
        <f>IF(SUM(F$10:F$59)&gt;=20, "Data", "Hull and Muir with triangular density")</f>
        <v>Hull and Muir with triangular density</v>
      </c>
      <c r="AG61" t="str">
        <f>IF(SUM(G$10:G$59)&gt;=20, "Data", "Hallingstad et al.")</f>
        <v>Hallingstad et al.</v>
      </c>
      <c r="AI61">
        <f>SUM(AI10:AI59)*VLOOKUP('Turbine DWP'!$B11,'Turbine DWP calcs part 2'!$H2:$I5,2,FALSE)</f>
        <v>0.54945054945054905</v>
      </c>
      <c r="AJ61">
        <f>SUM(AJ10:AJ59)*VLOOKUP('Turbine DWP'!$B11,'Turbine DWP calcs part 2'!$H2:$I5,2,FALSE)</f>
        <v>0.54945054945054905</v>
      </c>
      <c r="AK61">
        <f>SUM(AK10:AK59)*VLOOKUP('Turbine DWP'!$B11,'Turbine DWP calcs part 2'!$H2:$I5,2,FALSE)</f>
        <v>0.54945054945054905</v>
      </c>
      <c r="AL61">
        <f>SUM(AL10:AL59)*VLOOKUP('Turbine DWP'!$B11,'Turbine DWP calcs part 2'!$H2:$I5,2,FALSE)</f>
        <v>0.54945054945054905</v>
      </c>
      <c r="AM61">
        <f>SUM(AM10:AM59)*VLOOKUP('Turbine DWP'!$B11,'Turbine DWP calcs part 2'!$H2:$I5,2,FALSE)</f>
        <v>0.54945054945054905</v>
      </c>
      <c r="AN61">
        <f>SUM(AN10:AN59)*VLOOKUP('Turbine DWP'!$B11,'Turbine DWP calcs part 2'!$H2:$I5,2,FALSE)</f>
        <v>0.54945054945054905</v>
      </c>
      <c r="AO61">
        <f>SUM(AO10:AO59)*VLOOKUP('Turbine DWP'!$B11,'Turbine DWP calcs part 2'!$H2:$I5,2,FALSE)</f>
        <v>0.54945054945054905</v>
      </c>
      <c r="AP61">
        <f>SUM(AP10:AP59)*VLOOKUP('Turbine DWP'!$B11,'Turbine DWP calcs part 2'!$H2:$I5,2,FALSE)</f>
        <v>0.54945054945054905</v>
      </c>
      <c r="AQ61">
        <f>SUM(AQ10:AQ59)*VLOOKUP('Turbine DWP'!$B11,'Turbine DWP calcs part 2'!$H2:$I5,2,FALSE)</f>
        <v>0.54945054945054905</v>
      </c>
      <c r="AR61">
        <f>SUM(AR10:AR59)*VLOOKUP('Turbine DWP'!$B11,'Turbine DWP calcs part 2'!$H2:$I5,2,FALSE)</f>
        <v>0.54945054945054905</v>
      </c>
      <c r="AS61">
        <f>SUM(AS10:AS59)*VLOOKUP('Turbine DWP'!$B11,'Turbine DWP calcs part 2'!$H2:$I5,2,FALSE)</f>
        <v>0.54945054945054905</v>
      </c>
      <c r="AT61">
        <f>SUM(AT10:AT59)*VLOOKUP('Turbine DWP'!$B11,'Turbine DWP calcs part 2'!$H2:$I5,2,FALSE)</f>
        <v>0.54945054945054905</v>
      </c>
      <c r="AU61">
        <f>SUM(AU10:AU59)*VLOOKUP('Turbine DWP'!$B11,'Turbine DWP calcs part 2'!$H2:$I5,2,FALSE)</f>
        <v>0.54945054945054905</v>
      </c>
      <c r="AV61">
        <f>SUM(AV10:AV59)*VLOOKUP('Turbine DWP'!$B11,'Turbine DWP calcs part 2'!$H2:$I5,2,FALSE)</f>
        <v>0.54945054945054905</v>
      </c>
      <c r="AW61">
        <f>SUM(AW10:AW59)*VLOOKUP('Turbine DWP'!$B11,'Turbine DWP calcs part 2'!$H2:$I5,2,FALSE)</f>
        <v>0.54945054945054905</v>
      </c>
      <c r="AX61">
        <f>SUM(AX10:AX59)*VLOOKUP('Turbine DWP'!$B11,'Turbine DWP calcs part 2'!$H2:$I5,2,FALSE)</f>
        <v>0.54945054945054905</v>
      </c>
      <c r="AY61">
        <f>SUM(AY10:AY59)*VLOOKUP('Turbine DWP'!$B11,'Turbine DWP calcs part 2'!$H2:$I5,2,FALSE)</f>
        <v>0.54945054945054905</v>
      </c>
      <c r="AZ61">
        <f>SUM(AZ10:AZ59)*VLOOKUP('Turbine DWP'!$B11,'Turbine DWP calcs part 2'!$H2:$I5,2,FALSE)</f>
        <v>0.54945054945054905</v>
      </c>
      <c r="BA61">
        <f>SUM(BA10:BA59)*VLOOKUP('Turbine DWP'!$B11,'Turbine DWP calcs part 2'!$H2:$I5,2,FALSE)</f>
        <v>0.54945054945054905</v>
      </c>
      <c r="BB61">
        <f>SUM(BB10:BB59)*VLOOKUP('Turbine DWP'!$B11,'Turbine DWP calcs part 2'!$H2:$I5,2,FALSE)</f>
        <v>0.54945054945054905</v>
      </c>
      <c r="BC61">
        <f>SUM(BC10:BC59)*VLOOKUP('Turbine DWP'!$B11,'Turbine DWP calcs part 2'!$H2:$I5,2,FALSE)</f>
        <v>0.54945054945054905</v>
      </c>
      <c r="BD61">
        <f>SUM(BD10:BD59)*VLOOKUP('Turbine DWP'!$B11,'Turbine DWP calcs part 2'!$H2:$I5,2,FALSE)</f>
        <v>0.54945054945054905</v>
      </c>
      <c r="BE61">
        <f>SUM(BE10:BE59)*VLOOKUP('Turbine DWP'!$B11,'Turbine DWP calcs part 2'!$H2:$I5,2,FALSE)</f>
        <v>0.54945054945054905</v>
      </c>
      <c r="BF61">
        <f>SUM(BF10:BF59)*VLOOKUP('Turbine DWP'!$B11,'Turbine DWP calcs part 2'!$H2:$I5,2,FALSE)</f>
        <v>0</v>
      </c>
      <c r="BG61">
        <f>SUM(BG10:BG59)*VLOOKUP('Turbine DWP'!$B11,'Turbine DWP calcs part 2'!$H2:$I5,2,FALSE)</f>
        <v>0</v>
      </c>
      <c r="BH61">
        <f>SUM(BH10:BH59)*VLOOKUP('Turbine DWP'!$B11,'Turbine DWP calcs part 2'!$H2:$I5,2,FALSE)</f>
        <v>0</v>
      </c>
      <c r="BI61">
        <f>SUM(BI10:BI59)*VLOOKUP('Turbine DWP'!$B11,'Turbine DWP calcs part 2'!$H2:$I5,2,FALSE)</f>
        <v>0</v>
      </c>
      <c r="BJ61">
        <f>SUM(BJ10:BJ59)*VLOOKUP('Turbine DWP'!$B11,'Turbine DWP calcs part 2'!$H2:$I5,2,FALSE)</f>
        <v>0</v>
      </c>
      <c r="BK61">
        <f>SUM(BK10:BK59)*VLOOKUP('Turbine DWP'!$B11,'Turbine DWP calcs part 2'!$H2:$I5,2,FALSE)</f>
        <v>0</v>
      </c>
      <c r="BL61">
        <f>SUM(BL10:BL59)*VLOOKUP('Turbine DWP'!$B11,'Turbine DWP calcs part 2'!$H2:$I5,2,FALSE)</f>
        <v>0</v>
      </c>
      <c r="BM61">
        <f>SUM(BM10:BM59)*VLOOKUP('Turbine DWP'!$B11,'Turbine DWP calcs part 2'!$H2:$I5,2,FALSE)</f>
        <v>0</v>
      </c>
      <c r="BN61">
        <f>SUM(BN10:BN59)*VLOOKUP('Turbine DWP'!$B11,'Turbine DWP calcs part 2'!$H2:$I5,2,FALSE)</f>
        <v>0</v>
      </c>
      <c r="BO61">
        <f>SUM(BO10:BO59)*VLOOKUP('Turbine DWP'!$B11,'Turbine DWP calcs part 2'!$H2:$I5,2,FALSE)</f>
        <v>0</v>
      </c>
      <c r="BP61">
        <f>SUM(BP10:BP59)*VLOOKUP('Turbine DWP'!$B11,'Turbine DWP calcs part 2'!$H2:$I5,2,FALSE)</f>
        <v>0</v>
      </c>
      <c r="BQ61">
        <f>SUM(BQ10:BQ59)*VLOOKUP('Turbine DWP'!$B11,'Turbine DWP calcs part 2'!$H2:$I5,2,FALSE)</f>
        <v>0</v>
      </c>
      <c r="BR61">
        <f>SUM(BR10:BR59)*VLOOKUP('Turbine DWP'!$B11,'Turbine DWP calcs part 2'!$H2:$I5,2,FALSE)</f>
        <v>0</v>
      </c>
      <c r="BS61">
        <f>SUM(BS10:BS59)*VLOOKUP('Turbine DWP'!$B11,'Turbine DWP calcs part 2'!$H2:$I5,2,FALSE)</f>
        <v>0</v>
      </c>
      <c r="BT61">
        <f>SUM(BT10:BT59)*VLOOKUP('Turbine DWP'!$B11,'Turbine DWP calcs part 2'!$H2:$I5,2,FALSE)</f>
        <v>0</v>
      </c>
      <c r="BU61">
        <f>SUM(BU10:BU59)*VLOOKUP('Turbine DWP'!$B11,'Turbine DWP calcs part 2'!$H2:$I5,2,FALSE)</f>
        <v>0</v>
      </c>
      <c r="BV61">
        <f>SUM(BV10:BV59)*VLOOKUP('Turbine DWP'!$B11,'Turbine DWP calcs part 2'!$H2:$I5,2,FALSE)</f>
        <v>0</v>
      </c>
      <c r="BW61">
        <f>SUM(BW10:BW59)*VLOOKUP('Turbine DWP'!$B11,'Turbine DWP calcs part 2'!$H2:$I5,2,FALSE)</f>
        <v>0</v>
      </c>
      <c r="BX61">
        <f>SUM(BX10:BX59)*VLOOKUP('Turbine DWP'!$B11,'Turbine DWP calcs part 2'!$H2:$I5,2,FALSE)</f>
        <v>0</v>
      </c>
      <c r="BY61">
        <f>SUM(BY10:BY59)*VLOOKUP('Turbine DWP'!$B11,'Turbine DWP calcs part 2'!$H2:$I5,2,FALSE)</f>
        <v>0</v>
      </c>
      <c r="BZ61">
        <f>SUM(BZ10:BZ59)*VLOOKUP('Turbine DWP'!$B11,'Turbine DWP calcs part 2'!$H2:$I5,2,FALSE)</f>
        <v>0</v>
      </c>
      <c r="CA61">
        <f>SUM(CA10:CA59)*VLOOKUP('Turbine DWP'!$B11,'Turbine DWP calcs part 2'!$H2:$I5,2,FALSE)</f>
        <v>0</v>
      </c>
      <c r="CB61">
        <f>SUM(CB10:CB59)*VLOOKUP('Turbine DWP'!$B11,'Turbine DWP calcs part 2'!$H2:$I5,2,FALSE)</f>
        <v>0</v>
      </c>
      <c r="CC61">
        <f>SUM(CC10:CC59)*VLOOKUP('Turbine DWP'!$B11,'Turbine DWP calcs part 2'!$H2:$I5,2,FALSE)</f>
        <v>0</v>
      </c>
      <c r="CD61">
        <f>SUM(CD10:CD59)*VLOOKUP('Turbine DWP'!$B11,'Turbine DWP calcs part 2'!$H2:$I5,2,FALSE)</f>
        <v>0</v>
      </c>
      <c r="CE61">
        <f>SUM(CE10:CE59)*VLOOKUP('Turbine DWP'!$B11,'Turbine DWP calcs part 2'!$H2:$I5,2,FALSE)</f>
        <v>0</v>
      </c>
      <c r="CF61">
        <f>SUM(CF10:CF59)*VLOOKUP('Turbine DWP'!$B11,'Turbine DWP calcs part 2'!$H2:$I5,2,FALSE)</f>
        <v>0</v>
      </c>
      <c r="CG61">
        <f>SUM(CG10:CG59)*VLOOKUP('Turbine DWP'!$B11,'Turbine DWP calcs part 2'!$H2:$I5,2,FALSE)</f>
        <v>0</v>
      </c>
      <c r="CH61">
        <f>SUM(CH10:CH59)*VLOOKUP('Turbine DWP'!$B11,'Turbine DWP calcs part 2'!$H2:$I5,2,FALSE)</f>
        <v>0</v>
      </c>
      <c r="CI61">
        <f>SUM(CI10:CI59)*VLOOKUP('Turbine DWP'!$B11,'Turbine DWP calcs part 2'!$H2:$I5,2,FALSE)</f>
        <v>0</v>
      </c>
      <c r="CJ61">
        <f>SUM(CJ10:CJ59)*VLOOKUP('Turbine DWP'!$B11,'Turbine DWP calcs part 2'!$H2:$I5,2,FALSE)</f>
        <v>0</v>
      </c>
      <c r="CK61">
        <f>SUM(CK10:CK59)*VLOOKUP('Turbine DWP'!$B11,'Turbine DWP calcs part 2'!$H2:$I5,2,FALSE)</f>
        <v>0</v>
      </c>
      <c r="CL61">
        <f>SUM(CL10:CL59)*VLOOKUP('Turbine DWP'!$B11,'Turbine DWP calcs part 2'!$H2:$I5,2,FALSE)</f>
        <v>0</v>
      </c>
      <c r="CM61">
        <f>SUM(CM10:CM59)*VLOOKUP('Turbine DWP'!$B11,'Turbine DWP calcs part 2'!$H2:$I5,2,FALSE)</f>
        <v>0</v>
      </c>
      <c r="CN61">
        <f>SUM(CN10:CN59)*VLOOKUP('Turbine DWP'!$B11,'Turbine DWP calcs part 2'!$H2:$I5,2,FALSE)</f>
        <v>0</v>
      </c>
      <c r="CO61">
        <f>SUM(CO10:CO59)*VLOOKUP('Turbine DWP'!$B11,'Turbine DWP calcs part 2'!$H2:$I5,2,FALSE)</f>
        <v>0</v>
      </c>
      <c r="CP61">
        <f>SUM(CP10:CP59)*VLOOKUP('Turbine DWP'!$B11,'Turbine DWP calcs part 2'!$H2:$I5,2,FALSE)</f>
        <v>0</v>
      </c>
      <c r="CQ61">
        <f>SUM(CQ10:CQ59)*VLOOKUP('Turbine DWP'!$B11,'Turbine DWP calcs part 2'!$H2:$I5,2,FALSE)</f>
        <v>0</v>
      </c>
      <c r="CR61">
        <f>SUM(CR10:CR59)*VLOOKUP('Turbine DWP'!$B11,'Turbine DWP calcs part 2'!$H2:$I5,2,FALSE)</f>
        <v>0</v>
      </c>
      <c r="CS61">
        <f>SUM(CS10:CS59)*VLOOKUP('Turbine DWP'!$B11,'Turbine DWP calcs part 2'!$H2:$I5,2,FALSE)</f>
        <v>0</v>
      </c>
      <c r="CT61">
        <f>SUM(CT10:CT59)*VLOOKUP('Turbine DWP'!$B11,'Turbine DWP calcs part 2'!$H2:$I5,2,FALSE)</f>
        <v>0</v>
      </c>
      <c r="CU61">
        <f>SUM(CU10:CU59)*VLOOKUP('Turbine DWP'!$B11,'Turbine DWP calcs part 2'!$H2:$I5,2,FALSE)</f>
        <v>0</v>
      </c>
      <c r="CV61">
        <f>SUM(CV10:CV59)*VLOOKUP('Turbine DWP'!$B11,'Turbine DWP calcs part 2'!$H2:$I5,2,FALSE)</f>
        <v>0</v>
      </c>
      <c r="CW61">
        <f>SUM(CW10:CW59)*VLOOKUP('Turbine DWP'!$B11,'Turbine DWP calcs part 2'!$H2:$I5,2,FALSE)</f>
        <v>0</v>
      </c>
      <c r="CX61">
        <f>SUM(CX10:CX59)*VLOOKUP('Turbine DWP'!$B11,'Turbine DWP calcs part 2'!$H2:$I5,2,FALSE)</f>
        <v>0</v>
      </c>
      <c r="CY61">
        <f>SUM(CY10:CY59)*VLOOKUP('Turbine DWP'!$B11,'Turbine DWP calcs part 2'!$H2:$I5,2,FALSE)</f>
        <v>0</v>
      </c>
      <c r="CZ61">
        <f>SUM(CZ10:CZ59)*VLOOKUP('Turbine DWP'!$B11,'Turbine DWP calcs part 2'!$H2:$I5,2,FALSE)</f>
        <v>0</v>
      </c>
      <c r="DA61">
        <f>SUM(DA10:DA59)*VLOOKUP('Turbine DWP'!$B11,'Turbine DWP calcs part 2'!$H2:$I5,2,FALSE)</f>
        <v>0</v>
      </c>
      <c r="DB61">
        <f>SUM(DB10:DB59)*VLOOKUP('Turbine DWP'!$B11,'Turbine DWP calcs part 2'!$H2:$I5,2,FALSE)</f>
        <v>0</v>
      </c>
      <c r="DC61">
        <f>SUM(DC10:DC59)*VLOOKUP('Turbine DWP'!$B11,'Turbine DWP calcs part 2'!$H2:$I5,2,FALSE)</f>
        <v>0</v>
      </c>
      <c r="DD61">
        <f>SUM(DD10:DD59)*VLOOKUP('Turbine DWP'!$B11,'Turbine DWP calcs part 2'!$H2:$I5,2,FALSE)</f>
        <v>0</v>
      </c>
      <c r="DE61">
        <f>SUM(DE10:DE59)*VLOOKUP('Turbine DWP'!$B11,'Turbine DWP calcs part 2'!$H2:$I5,2,FALSE)</f>
        <v>0</v>
      </c>
      <c r="DF61">
        <f>SUM(DF10:DF59)*VLOOKUP('Turbine DWP'!$B11,'Turbine DWP calcs part 2'!$H2:$I5,2,FALSE)</f>
        <v>0</v>
      </c>
      <c r="DG61">
        <f>SUM(DG10:DG59)*VLOOKUP('Turbine DWP'!$B11,'Turbine DWP calcs part 2'!$H2:$I5,2,FALSE)</f>
        <v>0</v>
      </c>
      <c r="DH61">
        <f>SUM(DH10:DH59)*VLOOKUP('Turbine DWP'!$B11,'Turbine DWP calcs part 2'!$H2:$I5,2,FALSE)</f>
        <v>0</v>
      </c>
      <c r="DI61">
        <f>SUM(DI10:DI59)*VLOOKUP('Turbine DWP'!$B11,'Turbine DWP calcs part 2'!$H2:$I5,2,FALSE)</f>
        <v>0</v>
      </c>
      <c r="DJ61">
        <f>SUM(DJ10:DJ59)*VLOOKUP('Turbine DWP'!$B11,'Turbine DWP calcs part 2'!$H2:$I5,2,FALSE)</f>
        <v>0</v>
      </c>
      <c r="DK61">
        <f>SUM(DK10:DK59)*VLOOKUP('Turbine DWP'!$B11,'Turbine DWP calcs part 2'!$H2:$I5,2,FALSE)</f>
        <v>0</v>
      </c>
      <c r="DL61">
        <f>SUM(DL10:DL59)*VLOOKUP('Turbine DWP'!$B11,'Turbine DWP calcs part 2'!$H2:$I5,2,FALSE)</f>
        <v>0</v>
      </c>
      <c r="DM61">
        <f>SUM(DM10:DM59)*VLOOKUP('Turbine DWP'!$B11,'Turbine DWP calcs part 2'!$H2:$I5,2,FALSE)</f>
        <v>0</v>
      </c>
      <c r="DN61">
        <f>SUM(DN10:DN59)*VLOOKUP('Turbine DWP'!$B11,'Turbine DWP calcs part 2'!$H2:$I5,2,FALSE)</f>
        <v>0</v>
      </c>
      <c r="DO61">
        <f>SUM(DO10:DO59)*VLOOKUP('Turbine DWP'!$B11,'Turbine DWP calcs part 2'!$H2:$I5,2,FALSE)</f>
        <v>0</v>
      </c>
      <c r="DP61">
        <f>SUM(DP10:DP59)*VLOOKUP('Turbine DWP'!$B11,'Turbine DWP calcs part 2'!$H2:$I5,2,FALSE)</f>
        <v>0</v>
      </c>
      <c r="DQ61">
        <f>SUM(DQ10:DQ59)*VLOOKUP('Turbine DWP'!$B11,'Turbine DWP calcs part 2'!$H2:$I5,2,FALSE)</f>
        <v>0</v>
      </c>
      <c r="DR61">
        <f>SUM(DR10:DR59)*VLOOKUP('Turbine DWP'!$B11,'Turbine DWP calcs part 2'!$H2:$I5,2,FALSE)</f>
        <v>0</v>
      </c>
      <c r="DS61">
        <f>SUM(DS10:DS59)*VLOOKUP('Turbine DWP'!$B11,'Turbine DWP calcs part 2'!$H2:$I5,2,FALSE)</f>
        <v>0</v>
      </c>
      <c r="DT61">
        <f>SUM(DT10:DT59)*VLOOKUP('Turbine DWP'!$B11,'Turbine DWP calcs part 2'!$H2:$I5,2,FALSE)</f>
        <v>0</v>
      </c>
      <c r="DU61">
        <f>SUM(DU10:DU59)*VLOOKUP('Turbine DWP'!$B11,'Turbine DWP calcs part 2'!$H2:$I5,2,FALSE)</f>
        <v>0</v>
      </c>
      <c r="DV61">
        <f>SUM(DV10:DV59)*VLOOKUP('Turbine DWP'!$B11,'Turbine DWP calcs part 2'!$H2:$I5,2,FALSE)</f>
        <v>0</v>
      </c>
      <c r="DW61">
        <f>SUM(DW10:DW59)*VLOOKUP('Turbine DWP'!$B11,'Turbine DWP calcs part 2'!$H2:$I5,2,FALSE)</f>
        <v>0</v>
      </c>
      <c r="DX61">
        <f>SUM(DX10:DX59)*VLOOKUP('Turbine DWP'!$B11,'Turbine DWP calcs part 2'!$H2:$I5,2,FALSE)</f>
        <v>0</v>
      </c>
      <c r="DY61">
        <f>SUM(DY10:DY59)*VLOOKUP('Turbine DWP'!$B11,'Turbine DWP calcs part 2'!$H2:$I5,2,FALSE)</f>
        <v>0</v>
      </c>
      <c r="DZ61">
        <f>SUM(DZ10:DZ59)*VLOOKUP('Turbine DWP'!$B11,'Turbine DWP calcs part 2'!$H2:$I5,2,FALSE)</f>
        <v>0</v>
      </c>
      <c r="EA61">
        <f>SUM(EA10:EA59)*VLOOKUP('Turbine DWP'!$B11,'Turbine DWP calcs part 2'!$H2:$I5,2,FALSE)</f>
        <v>0</v>
      </c>
      <c r="EB61">
        <f>SUM(EB10:EB59)*VLOOKUP('Turbine DWP'!$B11,'Turbine DWP calcs part 2'!$H2:$I5,2,FALSE)</f>
        <v>0</v>
      </c>
      <c r="EC61">
        <f>SUM(EC10:EC59)*VLOOKUP('Turbine DWP'!$B11,'Turbine DWP calcs part 2'!$H2:$I5,2,FALSE)</f>
        <v>0</v>
      </c>
      <c r="ED61">
        <f>SUM(ED10:ED59)*VLOOKUP('Turbine DWP'!$B11,'Turbine DWP calcs part 2'!$H2:$I5,2,FALSE)</f>
        <v>0</v>
      </c>
      <c r="EG61" t="s">
        <v>214</v>
      </c>
      <c r="EH61">
        <v>10</v>
      </c>
      <c r="EI61">
        <f t="shared" si="32"/>
        <v>0.54945054945054905</v>
      </c>
    </row>
    <row r="62" spans="1:139" x14ac:dyDescent="0.25">
      <c r="H62" s="3"/>
      <c r="L62" s="3"/>
      <c r="EG62" t="s">
        <v>214</v>
      </c>
      <c r="EH62">
        <v>11</v>
      </c>
      <c r="EI62">
        <f t="shared" si="32"/>
        <v>0.54945054945054905</v>
      </c>
    </row>
    <row r="63" spans="1:139" x14ac:dyDescent="0.25">
      <c r="H63" s="3"/>
      <c r="L63" s="3"/>
      <c r="EG63" t="s">
        <v>214</v>
      </c>
      <c r="EH63">
        <v>12</v>
      </c>
      <c r="EI63">
        <f t="shared" si="32"/>
        <v>0.54945054945054905</v>
      </c>
    </row>
    <row r="64" spans="1:139" x14ac:dyDescent="0.25">
      <c r="H64" s="3"/>
      <c r="L64" s="3"/>
      <c r="EG64" t="s">
        <v>214</v>
      </c>
      <c r="EH64">
        <v>13</v>
      </c>
      <c r="EI64">
        <f t="shared" si="32"/>
        <v>0.54945054945054905</v>
      </c>
    </row>
    <row r="65" spans="8:139" x14ac:dyDescent="0.25">
      <c r="H65" s="3"/>
      <c r="L65" s="3"/>
      <c r="EG65" t="s">
        <v>214</v>
      </c>
      <c r="EH65">
        <v>14</v>
      </c>
      <c r="EI65">
        <f t="shared" si="32"/>
        <v>0.54945054945054905</v>
      </c>
    </row>
    <row r="66" spans="8:139" x14ac:dyDescent="0.25">
      <c r="H66" s="3"/>
      <c r="L66" s="3"/>
      <c r="EG66" t="s">
        <v>214</v>
      </c>
      <c r="EH66">
        <v>15</v>
      </c>
      <c r="EI66">
        <f t="shared" si="32"/>
        <v>0.54945054945054905</v>
      </c>
    </row>
    <row r="67" spans="8:139" x14ac:dyDescent="0.25">
      <c r="H67" s="3"/>
      <c r="L67" s="3"/>
      <c r="EG67" t="s">
        <v>214</v>
      </c>
      <c r="EH67">
        <v>16</v>
      </c>
      <c r="EI67">
        <f t="shared" si="32"/>
        <v>0.54945054945054905</v>
      </c>
    </row>
    <row r="68" spans="8:139" x14ac:dyDescent="0.25">
      <c r="H68" s="3"/>
      <c r="L68" s="3"/>
      <c r="EG68" t="s">
        <v>214</v>
      </c>
      <c r="EH68">
        <v>17</v>
      </c>
      <c r="EI68">
        <f t="shared" si="32"/>
        <v>0.54945054945054905</v>
      </c>
    </row>
    <row r="69" spans="8:139" x14ac:dyDescent="0.25">
      <c r="H69" s="3"/>
      <c r="L69" s="3"/>
      <c r="EG69" t="s">
        <v>214</v>
      </c>
      <c r="EH69">
        <v>18</v>
      </c>
      <c r="EI69">
        <f t="shared" si="32"/>
        <v>0.54945054945054905</v>
      </c>
    </row>
    <row r="70" spans="8:139" x14ac:dyDescent="0.25">
      <c r="H70" s="3"/>
      <c r="L70" s="3"/>
      <c r="EG70" t="s">
        <v>214</v>
      </c>
      <c r="EH70">
        <v>19</v>
      </c>
      <c r="EI70">
        <f t="shared" si="32"/>
        <v>0.54945054945054905</v>
      </c>
    </row>
    <row r="71" spans="8:139" x14ac:dyDescent="0.25">
      <c r="H71" s="3"/>
      <c r="L71" s="3"/>
      <c r="EG71" t="s">
        <v>214</v>
      </c>
      <c r="EH71">
        <v>20</v>
      </c>
      <c r="EI71">
        <f t="shared" si="32"/>
        <v>0.54945054945054905</v>
      </c>
    </row>
    <row r="72" spans="8:139" x14ac:dyDescent="0.25">
      <c r="H72" s="3"/>
      <c r="L72" s="3"/>
      <c r="EG72" t="s">
        <v>214</v>
      </c>
      <c r="EH72">
        <v>21</v>
      </c>
      <c r="EI72">
        <f t="shared" si="32"/>
        <v>0.54945054945054905</v>
      </c>
    </row>
    <row r="73" spans="8:139" x14ac:dyDescent="0.25">
      <c r="H73" s="3"/>
      <c r="L73" s="3"/>
      <c r="EG73" t="s">
        <v>214</v>
      </c>
      <c r="EH73">
        <v>22</v>
      </c>
      <c r="EI73">
        <f t="shared" si="32"/>
        <v>0.54945054945054905</v>
      </c>
    </row>
    <row r="74" spans="8:139" x14ac:dyDescent="0.25">
      <c r="H74" s="3"/>
      <c r="L74" s="3"/>
      <c r="EG74" t="s">
        <v>214</v>
      </c>
      <c r="EH74">
        <v>23</v>
      </c>
      <c r="EI74">
        <f t="shared" si="32"/>
        <v>0.54945054945054905</v>
      </c>
    </row>
    <row r="75" spans="8:139" x14ac:dyDescent="0.25">
      <c r="H75" s="3"/>
      <c r="L75" s="3"/>
      <c r="EG75" t="s">
        <v>214</v>
      </c>
      <c r="EH75">
        <v>24</v>
      </c>
      <c r="EI75">
        <f t="shared" si="32"/>
        <v>0</v>
      </c>
    </row>
    <row r="76" spans="8:139" x14ac:dyDescent="0.25">
      <c r="H76" s="3"/>
      <c r="L76" s="3"/>
      <c r="EG76" t="s">
        <v>214</v>
      </c>
      <c r="EH76">
        <v>25</v>
      </c>
      <c r="EI76">
        <f t="shared" si="32"/>
        <v>0</v>
      </c>
    </row>
    <row r="77" spans="8:139" x14ac:dyDescent="0.25">
      <c r="H77" s="3"/>
      <c r="L77" s="3"/>
      <c r="EG77" t="s">
        <v>214</v>
      </c>
      <c r="EH77">
        <v>26</v>
      </c>
      <c r="EI77">
        <f t="shared" si="32"/>
        <v>0</v>
      </c>
    </row>
    <row r="78" spans="8:139" x14ac:dyDescent="0.25">
      <c r="H78" s="3"/>
      <c r="L78" s="3"/>
      <c r="EG78" t="s">
        <v>214</v>
      </c>
      <c r="EH78">
        <v>27</v>
      </c>
      <c r="EI78">
        <f t="shared" si="32"/>
        <v>0</v>
      </c>
    </row>
    <row r="79" spans="8:139" x14ac:dyDescent="0.25">
      <c r="H79" s="3"/>
      <c r="L79" s="3"/>
      <c r="EG79" t="s">
        <v>214</v>
      </c>
      <c r="EH79">
        <v>28</v>
      </c>
      <c r="EI79">
        <f t="shared" si="32"/>
        <v>0</v>
      </c>
    </row>
    <row r="80" spans="8:139" x14ac:dyDescent="0.25">
      <c r="H80" s="3"/>
      <c r="L80" s="3"/>
      <c r="EG80" t="s">
        <v>214</v>
      </c>
      <c r="EH80">
        <v>29</v>
      </c>
      <c r="EI80">
        <f t="shared" si="32"/>
        <v>0</v>
      </c>
    </row>
    <row r="81" spans="8:139" x14ac:dyDescent="0.25">
      <c r="H81" s="3"/>
      <c r="L81" s="3"/>
      <c r="EG81" t="s">
        <v>214</v>
      </c>
      <c r="EH81">
        <v>30</v>
      </c>
      <c r="EI81">
        <f t="shared" si="32"/>
        <v>0</v>
      </c>
    </row>
    <row r="82" spans="8:139" x14ac:dyDescent="0.25">
      <c r="H82" s="3"/>
      <c r="L82" s="3"/>
      <c r="EG82" t="s">
        <v>214</v>
      </c>
      <c r="EH82">
        <v>31</v>
      </c>
      <c r="EI82">
        <f t="shared" si="32"/>
        <v>0</v>
      </c>
    </row>
    <row r="83" spans="8:139" x14ac:dyDescent="0.25">
      <c r="H83" s="3"/>
      <c r="L83" s="3"/>
      <c r="EG83" t="s">
        <v>214</v>
      </c>
      <c r="EH83">
        <v>32</v>
      </c>
      <c r="EI83">
        <f t="shared" si="32"/>
        <v>0</v>
      </c>
    </row>
    <row r="84" spans="8:139" x14ac:dyDescent="0.25">
      <c r="H84" s="3"/>
      <c r="L84" s="3"/>
      <c r="EG84" t="s">
        <v>214</v>
      </c>
      <c r="EH84">
        <v>33</v>
      </c>
      <c r="EI84">
        <f t="shared" si="32"/>
        <v>0</v>
      </c>
    </row>
    <row r="85" spans="8:139" x14ac:dyDescent="0.25">
      <c r="H85" s="3"/>
      <c r="L85" s="3"/>
      <c r="EG85" t="s">
        <v>214</v>
      </c>
      <c r="EH85">
        <v>34</v>
      </c>
      <c r="EI85">
        <f t="shared" si="32"/>
        <v>0</v>
      </c>
    </row>
    <row r="86" spans="8:139" x14ac:dyDescent="0.25">
      <c r="H86" s="3"/>
      <c r="L86" s="3"/>
      <c r="EG86" t="s">
        <v>214</v>
      </c>
      <c r="EH86">
        <v>35</v>
      </c>
      <c r="EI86">
        <f t="shared" si="32"/>
        <v>0</v>
      </c>
    </row>
    <row r="87" spans="8:139" x14ac:dyDescent="0.25">
      <c r="H87" s="3"/>
      <c r="L87" s="3"/>
      <c r="EG87" t="s">
        <v>214</v>
      </c>
      <c r="EH87">
        <v>36</v>
      </c>
      <c r="EI87">
        <f t="shared" si="32"/>
        <v>0</v>
      </c>
    </row>
    <row r="88" spans="8:139" x14ac:dyDescent="0.25">
      <c r="H88" s="3"/>
      <c r="L88" s="3"/>
      <c r="EG88" t="s">
        <v>214</v>
      </c>
      <c r="EH88">
        <v>37</v>
      </c>
      <c r="EI88">
        <f t="shared" si="32"/>
        <v>0</v>
      </c>
    </row>
    <row r="89" spans="8:139" x14ac:dyDescent="0.25">
      <c r="H89" s="3"/>
      <c r="L89" s="3"/>
      <c r="EG89" t="s">
        <v>214</v>
      </c>
      <c r="EH89">
        <v>38</v>
      </c>
      <c r="EI89">
        <f t="shared" si="32"/>
        <v>0</v>
      </c>
    </row>
    <row r="90" spans="8:139" x14ac:dyDescent="0.25">
      <c r="H90" s="3"/>
      <c r="L90" s="3"/>
      <c r="EG90" t="s">
        <v>214</v>
      </c>
      <c r="EH90">
        <v>39</v>
      </c>
      <c r="EI90">
        <f t="shared" si="32"/>
        <v>0</v>
      </c>
    </row>
    <row r="91" spans="8:139" x14ac:dyDescent="0.25">
      <c r="H91" s="3"/>
      <c r="L91" s="3"/>
      <c r="EG91" t="s">
        <v>214</v>
      </c>
      <c r="EH91">
        <v>40</v>
      </c>
      <c r="EI91">
        <f t="shared" si="32"/>
        <v>0</v>
      </c>
    </row>
    <row r="92" spans="8:139" x14ac:dyDescent="0.25">
      <c r="H92" s="3"/>
      <c r="L92" s="3"/>
      <c r="EG92" t="s">
        <v>214</v>
      </c>
      <c r="EH92">
        <v>41</v>
      </c>
      <c r="EI92">
        <f t="shared" si="32"/>
        <v>0</v>
      </c>
    </row>
    <row r="93" spans="8:139" x14ac:dyDescent="0.25">
      <c r="H93" s="3"/>
      <c r="L93" s="3"/>
      <c r="EG93" t="s">
        <v>214</v>
      </c>
      <c r="EH93">
        <v>42</v>
      </c>
      <c r="EI93">
        <f t="shared" si="32"/>
        <v>0</v>
      </c>
    </row>
    <row r="94" spans="8:139" x14ac:dyDescent="0.25">
      <c r="H94" s="3"/>
      <c r="L94" s="3"/>
      <c r="EG94" t="s">
        <v>214</v>
      </c>
      <c r="EH94">
        <v>43</v>
      </c>
      <c r="EI94">
        <f t="shared" si="32"/>
        <v>0</v>
      </c>
    </row>
    <row r="95" spans="8:139" x14ac:dyDescent="0.25">
      <c r="H95" s="3"/>
      <c r="L95" s="3"/>
      <c r="EG95" t="s">
        <v>214</v>
      </c>
      <c r="EH95">
        <v>44</v>
      </c>
      <c r="EI95">
        <f t="shared" si="32"/>
        <v>0</v>
      </c>
    </row>
    <row r="96" spans="8:139" x14ac:dyDescent="0.25">
      <c r="H96" s="3"/>
      <c r="L96" s="3"/>
      <c r="EG96" t="s">
        <v>214</v>
      </c>
      <c r="EH96">
        <v>45</v>
      </c>
      <c r="EI96">
        <f t="shared" si="32"/>
        <v>0</v>
      </c>
    </row>
    <row r="97" spans="8:139" x14ac:dyDescent="0.25">
      <c r="H97" s="3"/>
      <c r="L97" s="3"/>
      <c r="EG97" t="s">
        <v>214</v>
      </c>
      <c r="EH97">
        <v>46</v>
      </c>
      <c r="EI97">
        <f t="shared" si="32"/>
        <v>0</v>
      </c>
    </row>
    <row r="98" spans="8:139" x14ac:dyDescent="0.25">
      <c r="H98" s="3"/>
      <c r="L98" s="3"/>
      <c r="EG98" t="s">
        <v>214</v>
      </c>
      <c r="EH98">
        <v>47</v>
      </c>
      <c r="EI98">
        <f t="shared" si="32"/>
        <v>0</v>
      </c>
    </row>
    <row r="99" spans="8:139" x14ac:dyDescent="0.25">
      <c r="H99" s="3"/>
      <c r="L99" s="3"/>
      <c r="EG99" t="s">
        <v>214</v>
      </c>
      <c r="EH99">
        <v>48</v>
      </c>
      <c r="EI99">
        <f t="shared" si="32"/>
        <v>0</v>
      </c>
    </row>
    <row r="100" spans="8:139" x14ac:dyDescent="0.25">
      <c r="H100" s="3"/>
      <c r="L100" s="3"/>
      <c r="EG100" t="s">
        <v>214</v>
      </c>
      <c r="EH100">
        <v>49</v>
      </c>
      <c r="EI100">
        <f t="shared" si="32"/>
        <v>0</v>
      </c>
    </row>
    <row r="101" spans="8:139" x14ac:dyDescent="0.25">
      <c r="H101" s="3"/>
      <c r="L101" s="3"/>
      <c r="EG101" t="s">
        <v>214</v>
      </c>
      <c r="EH101">
        <v>50</v>
      </c>
      <c r="EI101">
        <f t="shared" si="32"/>
        <v>0</v>
      </c>
    </row>
    <row r="102" spans="8:139" x14ac:dyDescent="0.25">
      <c r="H102" s="3"/>
      <c r="L102" s="3"/>
      <c r="EG102" t="s">
        <v>214</v>
      </c>
      <c r="EH102">
        <v>51</v>
      </c>
      <c r="EI102">
        <f t="shared" si="32"/>
        <v>0</v>
      </c>
    </row>
    <row r="103" spans="8:139" x14ac:dyDescent="0.25">
      <c r="H103" s="3"/>
      <c r="L103" s="3"/>
      <c r="EG103" t="s">
        <v>214</v>
      </c>
      <c r="EH103">
        <v>52</v>
      </c>
      <c r="EI103">
        <f t="shared" si="32"/>
        <v>0</v>
      </c>
    </row>
    <row r="104" spans="8:139" x14ac:dyDescent="0.25">
      <c r="H104" s="3"/>
      <c r="L104" s="3"/>
      <c r="EG104" t="s">
        <v>214</v>
      </c>
      <c r="EH104">
        <v>53</v>
      </c>
      <c r="EI104">
        <f t="shared" si="32"/>
        <v>0</v>
      </c>
    </row>
    <row r="105" spans="8:139" x14ac:dyDescent="0.25">
      <c r="H105" s="3"/>
      <c r="L105" s="3"/>
      <c r="EG105" t="s">
        <v>214</v>
      </c>
      <c r="EH105">
        <v>54</v>
      </c>
      <c r="EI105">
        <f t="shared" si="32"/>
        <v>0</v>
      </c>
    </row>
    <row r="106" spans="8:139" x14ac:dyDescent="0.25">
      <c r="H106" s="3"/>
      <c r="L106" s="3"/>
      <c r="EG106" t="s">
        <v>214</v>
      </c>
      <c r="EH106">
        <v>55</v>
      </c>
      <c r="EI106">
        <f t="shared" si="32"/>
        <v>0</v>
      </c>
    </row>
    <row r="107" spans="8:139" x14ac:dyDescent="0.25">
      <c r="H107" s="3"/>
      <c r="L107" s="3"/>
      <c r="EG107" t="s">
        <v>214</v>
      </c>
      <c r="EH107">
        <v>56</v>
      </c>
      <c r="EI107">
        <f t="shared" si="32"/>
        <v>0</v>
      </c>
    </row>
    <row r="108" spans="8:139" x14ac:dyDescent="0.25">
      <c r="H108" s="3"/>
      <c r="L108" s="3"/>
      <c r="EG108" t="s">
        <v>214</v>
      </c>
      <c r="EH108">
        <v>57</v>
      </c>
      <c r="EI108">
        <f t="shared" si="32"/>
        <v>0</v>
      </c>
    </row>
    <row r="109" spans="8:139" x14ac:dyDescent="0.25">
      <c r="H109" s="3"/>
      <c r="L109" s="3"/>
      <c r="EG109" t="s">
        <v>214</v>
      </c>
      <c r="EH109">
        <v>58</v>
      </c>
      <c r="EI109">
        <f t="shared" si="32"/>
        <v>0</v>
      </c>
    </row>
    <row r="110" spans="8:139" x14ac:dyDescent="0.25">
      <c r="H110" s="3"/>
      <c r="L110" s="3"/>
      <c r="EG110" t="s">
        <v>214</v>
      </c>
      <c r="EH110">
        <v>59</v>
      </c>
      <c r="EI110">
        <f t="shared" si="32"/>
        <v>0</v>
      </c>
    </row>
    <row r="111" spans="8:139" x14ac:dyDescent="0.25">
      <c r="H111" s="3"/>
      <c r="L111" s="3"/>
      <c r="EG111" t="s">
        <v>214</v>
      </c>
      <c r="EH111">
        <v>60</v>
      </c>
      <c r="EI111">
        <f t="shared" si="32"/>
        <v>0</v>
      </c>
    </row>
    <row r="112" spans="8:139" x14ac:dyDescent="0.25">
      <c r="H112" s="3"/>
      <c r="L112" s="3"/>
      <c r="EG112" t="s">
        <v>214</v>
      </c>
      <c r="EH112">
        <v>61</v>
      </c>
      <c r="EI112">
        <f t="shared" si="32"/>
        <v>0</v>
      </c>
    </row>
    <row r="113" spans="8:139" x14ac:dyDescent="0.25">
      <c r="H113" s="3"/>
      <c r="L113" s="3"/>
      <c r="EG113" t="s">
        <v>214</v>
      </c>
      <c r="EH113">
        <v>62</v>
      </c>
      <c r="EI113">
        <f t="shared" si="32"/>
        <v>0</v>
      </c>
    </row>
    <row r="114" spans="8:139" x14ac:dyDescent="0.25">
      <c r="H114" s="3"/>
      <c r="L114" s="3"/>
      <c r="EG114" t="s">
        <v>214</v>
      </c>
      <c r="EH114">
        <v>63</v>
      </c>
      <c r="EI114">
        <f t="shared" si="32"/>
        <v>0</v>
      </c>
    </row>
    <row r="115" spans="8:139" x14ac:dyDescent="0.25">
      <c r="H115" s="3"/>
      <c r="L115" s="3"/>
      <c r="EG115" t="s">
        <v>214</v>
      </c>
      <c r="EH115">
        <v>64</v>
      </c>
      <c r="EI115">
        <f t="shared" si="32"/>
        <v>0</v>
      </c>
    </row>
    <row r="116" spans="8:139" x14ac:dyDescent="0.25">
      <c r="H116" s="3"/>
      <c r="L116" s="3"/>
      <c r="EG116" t="s">
        <v>214</v>
      </c>
      <c r="EH116">
        <v>65</v>
      </c>
      <c r="EI116">
        <f t="shared" si="32"/>
        <v>0</v>
      </c>
    </row>
    <row r="117" spans="8:139" x14ac:dyDescent="0.25">
      <c r="H117" s="3"/>
      <c r="L117" s="3"/>
      <c r="EG117" t="s">
        <v>214</v>
      </c>
      <c r="EH117">
        <v>66</v>
      </c>
      <c r="EI117">
        <f t="shared" ref="EI117:EI151" si="33">INDEX($AI$61:$ED$61,1, EH117)</f>
        <v>0</v>
      </c>
    </row>
    <row r="118" spans="8:139" x14ac:dyDescent="0.25">
      <c r="H118" s="3"/>
      <c r="L118" s="3"/>
      <c r="EG118" t="s">
        <v>214</v>
      </c>
      <c r="EH118">
        <v>67</v>
      </c>
      <c r="EI118">
        <f t="shared" si="33"/>
        <v>0</v>
      </c>
    </row>
    <row r="119" spans="8:139" x14ac:dyDescent="0.25">
      <c r="H119" s="3"/>
      <c r="L119" s="3"/>
      <c r="EG119" t="s">
        <v>214</v>
      </c>
      <c r="EH119">
        <v>68</v>
      </c>
      <c r="EI119">
        <f t="shared" si="33"/>
        <v>0</v>
      </c>
    </row>
    <row r="120" spans="8:139" x14ac:dyDescent="0.25">
      <c r="H120" s="3"/>
      <c r="L120" s="3"/>
      <c r="EG120" t="s">
        <v>214</v>
      </c>
      <c r="EH120">
        <v>69</v>
      </c>
      <c r="EI120">
        <f t="shared" si="33"/>
        <v>0</v>
      </c>
    </row>
    <row r="121" spans="8:139" x14ac:dyDescent="0.25">
      <c r="H121" s="3"/>
      <c r="L121" s="3"/>
      <c r="EG121" t="s">
        <v>214</v>
      </c>
      <c r="EH121">
        <v>70</v>
      </c>
      <c r="EI121">
        <f t="shared" si="33"/>
        <v>0</v>
      </c>
    </row>
    <row r="122" spans="8:139" x14ac:dyDescent="0.25">
      <c r="H122" s="3"/>
      <c r="L122" s="3"/>
      <c r="EG122" t="s">
        <v>214</v>
      </c>
      <c r="EH122">
        <v>71</v>
      </c>
      <c r="EI122">
        <f t="shared" si="33"/>
        <v>0</v>
      </c>
    </row>
    <row r="123" spans="8:139" x14ac:dyDescent="0.25">
      <c r="H123" s="3"/>
      <c r="L123" s="3"/>
      <c r="EG123" t="s">
        <v>214</v>
      </c>
      <c r="EH123">
        <v>72</v>
      </c>
      <c r="EI123">
        <f t="shared" si="33"/>
        <v>0</v>
      </c>
    </row>
    <row r="124" spans="8:139" x14ac:dyDescent="0.25">
      <c r="H124" s="3"/>
      <c r="L124" s="3"/>
      <c r="EG124" t="s">
        <v>214</v>
      </c>
      <c r="EH124">
        <v>73</v>
      </c>
      <c r="EI124">
        <f t="shared" si="33"/>
        <v>0</v>
      </c>
    </row>
    <row r="125" spans="8:139" x14ac:dyDescent="0.25">
      <c r="H125" s="3"/>
      <c r="L125" s="3"/>
      <c r="EG125" t="s">
        <v>214</v>
      </c>
      <c r="EH125">
        <v>74</v>
      </c>
      <c r="EI125">
        <f t="shared" si="33"/>
        <v>0</v>
      </c>
    </row>
    <row r="126" spans="8:139" x14ac:dyDescent="0.25">
      <c r="H126" s="3"/>
      <c r="L126" s="3"/>
      <c r="EG126" t="s">
        <v>214</v>
      </c>
      <c r="EH126">
        <v>75</v>
      </c>
      <c r="EI126">
        <f t="shared" si="33"/>
        <v>0</v>
      </c>
    </row>
    <row r="127" spans="8:139" x14ac:dyDescent="0.25">
      <c r="H127" s="3"/>
      <c r="L127" s="3"/>
      <c r="EG127" t="s">
        <v>214</v>
      </c>
      <c r="EH127">
        <v>76</v>
      </c>
      <c r="EI127">
        <f t="shared" si="33"/>
        <v>0</v>
      </c>
    </row>
    <row r="128" spans="8:139" x14ac:dyDescent="0.25">
      <c r="H128" s="3"/>
      <c r="L128" s="3"/>
      <c r="EG128" t="s">
        <v>214</v>
      </c>
      <c r="EH128">
        <v>77</v>
      </c>
      <c r="EI128">
        <f t="shared" si="33"/>
        <v>0</v>
      </c>
    </row>
    <row r="129" spans="8:139" x14ac:dyDescent="0.25">
      <c r="H129" s="3"/>
      <c r="L129" s="3"/>
      <c r="EG129" t="s">
        <v>214</v>
      </c>
      <c r="EH129">
        <v>78</v>
      </c>
      <c r="EI129">
        <f t="shared" si="33"/>
        <v>0</v>
      </c>
    </row>
    <row r="130" spans="8:139" x14ac:dyDescent="0.25">
      <c r="H130" s="3"/>
      <c r="L130" s="3"/>
      <c r="EG130" t="s">
        <v>214</v>
      </c>
      <c r="EH130">
        <v>79</v>
      </c>
      <c r="EI130">
        <f t="shared" si="33"/>
        <v>0</v>
      </c>
    </row>
    <row r="131" spans="8:139" x14ac:dyDescent="0.25">
      <c r="H131" s="3"/>
      <c r="L131" s="3"/>
      <c r="EG131" t="s">
        <v>214</v>
      </c>
      <c r="EH131">
        <v>80</v>
      </c>
      <c r="EI131">
        <f t="shared" si="33"/>
        <v>0</v>
      </c>
    </row>
    <row r="132" spans="8:139" x14ac:dyDescent="0.25">
      <c r="H132" s="3"/>
      <c r="L132" s="3"/>
      <c r="EG132" t="s">
        <v>214</v>
      </c>
      <c r="EH132">
        <v>81</v>
      </c>
      <c r="EI132">
        <f t="shared" si="33"/>
        <v>0</v>
      </c>
    </row>
    <row r="133" spans="8:139" x14ac:dyDescent="0.25">
      <c r="H133" s="3"/>
      <c r="L133" s="3"/>
      <c r="EG133" t="s">
        <v>214</v>
      </c>
      <c r="EH133">
        <v>82</v>
      </c>
      <c r="EI133">
        <f t="shared" si="33"/>
        <v>0</v>
      </c>
    </row>
    <row r="134" spans="8:139" x14ac:dyDescent="0.25">
      <c r="H134" s="3"/>
      <c r="L134" s="3"/>
      <c r="EG134" t="s">
        <v>214</v>
      </c>
      <c r="EH134">
        <v>83</v>
      </c>
      <c r="EI134">
        <f t="shared" si="33"/>
        <v>0</v>
      </c>
    </row>
    <row r="135" spans="8:139" x14ac:dyDescent="0.25">
      <c r="H135" s="3"/>
      <c r="L135" s="3"/>
      <c r="EG135" t="s">
        <v>214</v>
      </c>
      <c r="EH135">
        <v>84</v>
      </c>
      <c r="EI135">
        <f t="shared" si="33"/>
        <v>0</v>
      </c>
    </row>
    <row r="136" spans="8:139" x14ac:dyDescent="0.25">
      <c r="H136" s="3"/>
      <c r="L136" s="3"/>
      <c r="EG136" t="s">
        <v>214</v>
      </c>
      <c r="EH136">
        <v>85</v>
      </c>
      <c r="EI136">
        <f t="shared" si="33"/>
        <v>0</v>
      </c>
    </row>
    <row r="137" spans="8:139" x14ac:dyDescent="0.25">
      <c r="H137" s="3"/>
      <c r="L137" s="3"/>
      <c r="EG137" t="s">
        <v>214</v>
      </c>
      <c r="EH137">
        <v>86</v>
      </c>
      <c r="EI137">
        <f t="shared" si="33"/>
        <v>0</v>
      </c>
    </row>
    <row r="138" spans="8:139" x14ac:dyDescent="0.25">
      <c r="H138" s="3"/>
      <c r="L138" s="3"/>
      <c r="EG138" t="s">
        <v>214</v>
      </c>
      <c r="EH138">
        <v>87</v>
      </c>
      <c r="EI138">
        <f t="shared" si="33"/>
        <v>0</v>
      </c>
    </row>
    <row r="139" spans="8:139" x14ac:dyDescent="0.25">
      <c r="H139" s="3"/>
      <c r="L139" s="3"/>
      <c r="EG139" t="s">
        <v>214</v>
      </c>
      <c r="EH139">
        <v>88</v>
      </c>
      <c r="EI139">
        <f t="shared" si="33"/>
        <v>0</v>
      </c>
    </row>
    <row r="140" spans="8:139" x14ac:dyDescent="0.25">
      <c r="H140" s="3"/>
      <c r="L140" s="3"/>
      <c r="EG140" t="s">
        <v>214</v>
      </c>
      <c r="EH140">
        <v>89</v>
      </c>
      <c r="EI140">
        <f t="shared" si="33"/>
        <v>0</v>
      </c>
    </row>
    <row r="141" spans="8:139" x14ac:dyDescent="0.25">
      <c r="H141" s="3"/>
      <c r="L141" s="3"/>
      <c r="EG141" t="s">
        <v>214</v>
      </c>
      <c r="EH141">
        <v>90</v>
      </c>
      <c r="EI141">
        <f t="shared" si="33"/>
        <v>0</v>
      </c>
    </row>
    <row r="142" spans="8:139" x14ac:dyDescent="0.25">
      <c r="H142" s="3"/>
      <c r="L142" s="3"/>
      <c r="EG142" t="s">
        <v>214</v>
      </c>
      <c r="EH142">
        <v>91</v>
      </c>
      <c r="EI142">
        <f t="shared" si="33"/>
        <v>0</v>
      </c>
    </row>
    <row r="143" spans="8:139" x14ac:dyDescent="0.25">
      <c r="H143" s="3"/>
      <c r="L143" s="3"/>
      <c r="EG143" t="s">
        <v>214</v>
      </c>
      <c r="EH143">
        <v>92</v>
      </c>
      <c r="EI143">
        <f t="shared" si="33"/>
        <v>0</v>
      </c>
    </row>
    <row r="144" spans="8:139" x14ac:dyDescent="0.25">
      <c r="H144" s="3"/>
      <c r="L144" s="3"/>
      <c r="EG144" t="s">
        <v>214</v>
      </c>
      <c r="EH144">
        <v>93</v>
      </c>
      <c r="EI144">
        <f t="shared" si="33"/>
        <v>0</v>
      </c>
    </row>
    <row r="145" spans="8:139" x14ac:dyDescent="0.25">
      <c r="H145" s="3"/>
      <c r="L145" s="3"/>
      <c r="EG145" t="s">
        <v>214</v>
      </c>
      <c r="EH145">
        <v>94</v>
      </c>
      <c r="EI145">
        <f t="shared" si="33"/>
        <v>0</v>
      </c>
    </row>
    <row r="146" spans="8:139" x14ac:dyDescent="0.25">
      <c r="H146" s="3"/>
      <c r="L146" s="3"/>
      <c r="EG146" t="s">
        <v>214</v>
      </c>
      <c r="EH146">
        <v>95</v>
      </c>
      <c r="EI146">
        <f t="shared" si="33"/>
        <v>0</v>
      </c>
    </row>
    <row r="147" spans="8:139" x14ac:dyDescent="0.25">
      <c r="H147" s="3"/>
      <c r="L147" s="3"/>
      <c r="EG147" t="s">
        <v>214</v>
      </c>
      <c r="EH147">
        <v>96</v>
      </c>
      <c r="EI147">
        <f t="shared" si="33"/>
        <v>0</v>
      </c>
    </row>
    <row r="148" spans="8:139" x14ac:dyDescent="0.25">
      <c r="H148" s="3"/>
      <c r="L148" s="3"/>
      <c r="EG148" t="s">
        <v>214</v>
      </c>
      <c r="EH148">
        <v>97</v>
      </c>
      <c r="EI148">
        <f t="shared" si="33"/>
        <v>0</v>
      </c>
    </row>
    <row r="149" spans="8:139" x14ac:dyDescent="0.25">
      <c r="H149" s="3"/>
      <c r="L149" s="3"/>
      <c r="EG149" t="s">
        <v>214</v>
      </c>
      <c r="EH149">
        <v>98</v>
      </c>
      <c r="EI149">
        <f t="shared" si="33"/>
        <v>0</v>
      </c>
    </row>
    <row r="150" spans="8:139" x14ac:dyDescent="0.25">
      <c r="H150" s="3"/>
      <c r="L150" s="3"/>
      <c r="EG150" t="s">
        <v>214</v>
      </c>
      <c r="EH150">
        <v>99</v>
      </c>
      <c r="EI150">
        <f t="shared" si="33"/>
        <v>0</v>
      </c>
    </row>
    <row r="151" spans="8:139" x14ac:dyDescent="0.25">
      <c r="H151" s="3"/>
      <c r="L151" s="3"/>
      <c r="EG151" t="s">
        <v>214</v>
      </c>
      <c r="EH151">
        <v>100</v>
      </c>
      <c r="EI151">
        <f t="shared" si="33"/>
        <v>0</v>
      </c>
    </row>
    <row r="152" spans="8:139" x14ac:dyDescent="0.25">
      <c r="H152" s="3"/>
      <c r="L152" s="3"/>
    </row>
    <row r="153" spans="8:139" x14ac:dyDescent="0.25">
      <c r="H153" s="3"/>
      <c r="L153" s="3"/>
    </row>
    <row r="154" spans="8:139" x14ac:dyDescent="0.25">
      <c r="H154" s="3"/>
      <c r="L154" s="3"/>
    </row>
    <row r="155" spans="8:139" x14ac:dyDescent="0.25">
      <c r="H155" s="3"/>
      <c r="L155" s="3"/>
    </row>
    <row r="156" spans="8:139" x14ac:dyDescent="0.25">
      <c r="H156" s="3"/>
      <c r="L156" s="3"/>
    </row>
    <row r="157" spans="8:139" x14ac:dyDescent="0.25">
      <c r="H157" s="3"/>
      <c r="L157" s="3"/>
    </row>
    <row r="158" spans="8:139" x14ac:dyDescent="0.25">
      <c r="H158" s="3"/>
      <c r="L158" s="3"/>
    </row>
    <row r="159" spans="8:139" x14ac:dyDescent="0.25">
      <c r="H159" s="3"/>
      <c r="L159" s="3"/>
    </row>
    <row r="160" spans="8:139" x14ac:dyDescent="0.25">
      <c r="H160" s="3"/>
      <c r="L160" s="3"/>
    </row>
    <row r="161" spans="8:12" x14ac:dyDescent="0.25">
      <c r="H161" s="3"/>
      <c r="L161" s="3"/>
    </row>
    <row r="162" spans="8:12" x14ac:dyDescent="0.25">
      <c r="H162" s="3"/>
      <c r="L162" s="3"/>
    </row>
    <row r="163" spans="8:12" x14ac:dyDescent="0.25">
      <c r="H163" s="3"/>
      <c r="L163" s="3"/>
    </row>
    <row r="164" spans="8:12" x14ac:dyDescent="0.25">
      <c r="H164" s="3"/>
      <c r="L164" s="3"/>
    </row>
    <row r="165" spans="8:12" x14ac:dyDescent="0.25">
      <c r="H165" s="3"/>
      <c r="L165" s="3"/>
    </row>
    <row r="166" spans="8:12" x14ac:dyDescent="0.25">
      <c r="H166" s="3"/>
      <c r="L166" s="3"/>
    </row>
    <row r="167" spans="8:12" x14ac:dyDescent="0.25">
      <c r="H167" s="3"/>
      <c r="L167" s="3"/>
    </row>
    <row r="168" spans="8:12" x14ac:dyDescent="0.25">
      <c r="H168" s="3"/>
      <c r="L168" s="3"/>
    </row>
    <row r="169" spans="8:12" x14ac:dyDescent="0.25">
      <c r="H169" s="3"/>
      <c r="L169" s="3"/>
    </row>
    <row r="170" spans="8:12" x14ac:dyDescent="0.25">
      <c r="H170" s="3"/>
      <c r="L170" s="3"/>
    </row>
    <row r="171" spans="8:12" x14ac:dyDescent="0.25">
      <c r="H171" s="3"/>
      <c r="L171" s="3"/>
    </row>
    <row r="172" spans="8:12" x14ac:dyDescent="0.25">
      <c r="H172" s="3"/>
      <c r="L172" s="3"/>
    </row>
    <row r="173" spans="8:12" x14ac:dyDescent="0.25">
      <c r="H173" s="3"/>
      <c r="L173" s="3"/>
    </row>
    <row r="174" spans="8:12" x14ac:dyDescent="0.25">
      <c r="H174" s="3"/>
      <c r="L174" s="3"/>
    </row>
    <row r="175" spans="8:12" x14ac:dyDescent="0.25">
      <c r="H175" s="3"/>
      <c r="L175" s="3"/>
    </row>
    <row r="176" spans="8:12" x14ac:dyDescent="0.25">
      <c r="H176" s="3"/>
      <c r="L176" s="3"/>
    </row>
    <row r="177" spans="8:12" x14ac:dyDescent="0.25">
      <c r="H177" s="3"/>
      <c r="L177" s="3"/>
    </row>
    <row r="178" spans="8:12" x14ac:dyDescent="0.25">
      <c r="H178" s="3"/>
      <c r="L178" s="3"/>
    </row>
    <row r="179" spans="8:12" x14ac:dyDescent="0.25">
      <c r="H179" s="3"/>
      <c r="L179" s="3"/>
    </row>
    <row r="180" spans="8:12" x14ac:dyDescent="0.25">
      <c r="H180" s="3"/>
      <c r="L180" s="3"/>
    </row>
    <row r="181" spans="8:12" x14ac:dyDescent="0.25">
      <c r="H181" s="3"/>
      <c r="L181" s="3"/>
    </row>
    <row r="182" spans="8:12" x14ac:dyDescent="0.25">
      <c r="H182" s="3"/>
      <c r="L182" s="3"/>
    </row>
    <row r="183" spans="8:12" x14ac:dyDescent="0.25">
      <c r="H183" s="3"/>
      <c r="L183" s="3"/>
    </row>
    <row r="184" spans="8:12" x14ac:dyDescent="0.25">
      <c r="H184" s="3"/>
      <c r="L184" s="3"/>
    </row>
    <row r="185" spans="8:12" x14ac:dyDescent="0.25">
      <c r="H185" s="3"/>
      <c r="L185" s="3"/>
    </row>
    <row r="186" spans="8:12" x14ac:dyDescent="0.25">
      <c r="H186" s="3"/>
      <c r="L186" s="3"/>
    </row>
    <row r="187" spans="8:12" x14ac:dyDescent="0.25">
      <c r="H187" s="3"/>
      <c r="L187" s="3"/>
    </row>
    <row r="188" spans="8:12" x14ac:dyDescent="0.25">
      <c r="H188" s="3"/>
      <c r="L188" s="3"/>
    </row>
    <row r="189" spans="8:12" x14ac:dyDescent="0.25">
      <c r="H189" s="3"/>
      <c r="L189" s="3"/>
    </row>
    <row r="190" spans="8:12" x14ac:dyDescent="0.25">
      <c r="H190" s="3"/>
      <c r="L190" s="3"/>
    </row>
    <row r="191" spans="8:12" x14ac:dyDescent="0.25">
      <c r="H191" s="3"/>
      <c r="L191" s="3"/>
    </row>
    <row r="192" spans="8:12" x14ac:dyDescent="0.25">
      <c r="H192" s="3"/>
      <c r="L192" s="3"/>
    </row>
    <row r="193" spans="8:12" x14ac:dyDescent="0.25">
      <c r="H193" s="3"/>
      <c r="L193" s="3"/>
    </row>
    <row r="194" spans="8:12" x14ac:dyDescent="0.25">
      <c r="H194" s="3"/>
      <c r="L194" s="3"/>
    </row>
    <row r="195" spans="8:12" x14ac:dyDescent="0.25">
      <c r="H195" s="3"/>
      <c r="L195" s="3"/>
    </row>
    <row r="196" spans="8:12" x14ac:dyDescent="0.25">
      <c r="H196" s="3"/>
      <c r="L196" s="3"/>
    </row>
    <row r="197" spans="8:12" x14ac:dyDescent="0.25">
      <c r="H197" s="3"/>
      <c r="L197" s="3"/>
    </row>
    <row r="198" spans="8:12" x14ac:dyDescent="0.25">
      <c r="H198" s="3"/>
      <c r="L198" s="3"/>
    </row>
    <row r="199" spans="8:12" x14ac:dyDescent="0.25">
      <c r="H199" s="3"/>
      <c r="L199" s="3"/>
    </row>
    <row r="200" spans="8:12" x14ac:dyDescent="0.25">
      <c r="H200" s="3"/>
      <c r="L200" s="3"/>
    </row>
    <row r="201" spans="8:12" x14ac:dyDescent="0.25">
      <c r="H201" s="3"/>
      <c r="L201" s="3"/>
    </row>
    <row r="202" spans="8:12" x14ac:dyDescent="0.25">
      <c r="H202" s="3"/>
      <c r="L202" s="3"/>
    </row>
    <row r="203" spans="8:12" x14ac:dyDescent="0.25">
      <c r="H203" s="3"/>
      <c r="L203" s="3"/>
    </row>
    <row r="204" spans="8:12" x14ac:dyDescent="0.25">
      <c r="H204" s="3"/>
      <c r="L204" s="3"/>
    </row>
    <row r="205" spans="8:12" x14ac:dyDescent="0.25">
      <c r="H205" s="3"/>
      <c r="L205" s="3"/>
    </row>
    <row r="206" spans="8:12" x14ac:dyDescent="0.25">
      <c r="H206" s="3"/>
      <c r="L206" s="3"/>
    </row>
    <row r="207" spans="8:12" x14ac:dyDescent="0.25">
      <c r="H207" s="3"/>
      <c r="L207" s="3"/>
    </row>
    <row r="208" spans="8:12" x14ac:dyDescent="0.25">
      <c r="H208" s="3"/>
      <c r="L208" s="3"/>
    </row>
    <row r="209" spans="8:12" x14ac:dyDescent="0.25">
      <c r="H209" s="3"/>
      <c r="L209" s="3"/>
    </row>
    <row r="210" spans="8:12" x14ac:dyDescent="0.25">
      <c r="H210" s="3"/>
      <c r="L210" s="3"/>
    </row>
    <row r="211" spans="8:12" x14ac:dyDescent="0.25">
      <c r="H211" s="3"/>
      <c r="L211" s="3"/>
    </row>
    <row r="212" spans="8:12" x14ac:dyDescent="0.25">
      <c r="H212" s="3"/>
      <c r="L212" s="3"/>
    </row>
    <row r="213" spans="8:12" x14ac:dyDescent="0.25">
      <c r="H213" s="3"/>
      <c r="L213" s="3"/>
    </row>
    <row r="214" spans="8:12" x14ac:dyDescent="0.25">
      <c r="H214" s="3"/>
      <c r="L214" s="3"/>
    </row>
    <row r="215" spans="8:12" x14ac:dyDescent="0.25">
      <c r="H215" s="3"/>
      <c r="L215" s="3"/>
    </row>
    <row r="216" spans="8:12" x14ac:dyDescent="0.25">
      <c r="H216" s="3"/>
      <c r="L216" s="3"/>
    </row>
    <row r="217" spans="8:12" x14ac:dyDescent="0.25">
      <c r="H217" s="3"/>
      <c r="L217" s="3"/>
    </row>
    <row r="218" spans="8:12" x14ac:dyDescent="0.25">
      <c r="H218" s="3"/>
      <c r="L218" s="3"/>
    </row>
    <row r="219" spans="8:12" x14ac:dyDescent="0.25">
      <c r="H219" s="3"/>
      <c r="L219" s="3"/>
    </row>
    <row r="220" spans="8:12" x14ac:dyDescent="0.25">
      <c r="H220" s="3"/>
      <c r="L220" s="3"/>
    </row>
    <row r="221" spans="8:12" x14ac:dyDescent="0.25">
      <c r="H221" s="3"/>
      <c r="L221" s="3"/>
    </row>
    <row r="222" spans="8:12" x14ac:dyDescent="0.25">
      <c r="H222" s="3"/>
      <c r="L222" s="3"/>
    </row>
    <row r="223" spans="8:12" x14ac:dyDescent="0.25">
      <c r="H223" s="3"/>
      <c r="L223" s="3"/>
    </row>
    <row r="224" spans="8:12" x14ac:dyDescent="0.25">
      <c r="H224" s="3"/>
      <c r="L224" s="3"/>
    </row>
    <row r="225" spans="8:12" x14ac:dyDescent="0.25">
      <c r="H225" s="3"/>
      <c r="L225" s="3"/>
    </row>
  </sheetData>
  <sheetProtection sheet="1" objects="1" scenarios="1"/>
  <mergeCells count="8">
    <mergeCell ref="AD8:AH8"/>
    <mergeCell ref="N8:Q8"/>
    <mergeCell ref="A8:B8"/>
    <mergeCell ref="C8:G8"/>
    <mergeCell ref="J8:M8"/>
    <mergeCell ref="R8:U8"/>
    <mergeCell ref="V8:Y8"/>
    <mergeCell ref="Z8:AC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27"/>
  <sheetViews>
    <sheetView workbookViewId="0">
      <selection activeCell="F2" sqref="F2"/>
    </sheetView>
  </sheetViews>
  <sheetFormatPr defaultRowHeight="15" x14ac:dyDescent="0.25"/>
  <cols>
    <col min="1" max="1" width="33.140625" bestFit="1" customWidth="1"/>
    <col min="2" max="2" width="22.85546875" bestFit="1" customWidth="1"/>
    <col min="3" max="3" width="19.85546875" bestFit="1" customWidth="1"/>
    <col min="4" max="4" width="22.85546875" customWidth="1"/>
    <col min="5" max="5" width="23.5703125" customWidth="1"/>
    <col min="6" max="6" width="22.85546875" customWidth="1"/>
    <col min="7" max="7" width="25.5703125" customWidth="1"/>
    <col min="9" max="9" width="46.85546875" customWidth="1"/>
  </cols>
  <sheetData>
    <row r="1" spans="1:11" s="4" customFormat="1" ht="45" x14ac:dyDescent="0.25">
      <c r="A1" t="s">
        <v>1</v>
      </c>
      <c r="B1">
        <f>'OHL DWP'!B5</f>
        <v>60</v>
      </c>
      <c r="D1" s="4" t="s">
        <v>47</v>
      </c>
      <c r="E1" s="4" t="s">
        <v>48</v>
      </c>
      <c r="F1" s="4" t="s">
        <v>32</v>
      </c>
      <c r="I1" s="4" t="s">
        <v>23</v>
      </c>
      <c r="J1" s="4" t="s">
        <v>13</v>
      </c>
      <c r="K1" s="4" t="s">
        <v>14</v>
      </c>
    </row>
    <row r="2" spans="1:11" x14ac:dyDescent="0.25">
      <c r="A2" t="s">
        <v>44</v>
      </c>
      <c r="B2">
        <f>SQRT(2*B1/9.807)</f>
        <v>3.4980219905592675</v>
      </c>
      <c r="D2">
        <f>SUM(F12:F227)</f>
        <v>0.96874017253800648</v>
      </c>
      <c r="E2">
        <f>SUM(C12:C227)/SUM(G12:G227)</f>
        <v>0.6</v>
      </c>
      <c r="F2">
        <f>IF(SUM(C12:C227)&gt;=20,E2,D2)</f>
        <v>0.96874017253800648</v>
      </c>
      <c r="I2" t="s">
        <v>15</v>
      </c>
      <c r="J2">
        <v>110</v>
      </c>
      <c r="K2">
        <f>J2* 1000 / 3600</f>
        <v>30.555555555555557</v>
      </c>
    </row>
    <row r="3" spans="1:11" x14ac:dyDescent="0.25">
      <c r="A3" t="s">
        <v>11</v>
      </c>
      <c r="B3">
        <f>'OHL DWP'!B6</f>
        <v>18</v>
      </c>
      <c r="I3" t="s">
        <v>16</v>
      </c>
      <c r="J3">
        <v>150</v>
      </c>
      <c r="K3">
        <f t="shared" ref="K3:K11" si="0">J3* 1000 / 3600</f>
        <v>41.666666666666664</v>
      </c>
    </row>
    <row r="4" spans="1:11" x14ac:dyDescent="0.25">
      <c r="A4" t="s">
        <v>12</v>
      </c>
      <c r="B4">
        <f>B2*B3</f>
        <v>62.964395830066813</v>
      </c>
      <c r="I4" t="s">
        <v>17</v>
      </c>
      <c r="J4">
        <v>129</v>
      </c>
      <c r="K4">
        <f t="shared" si="0"/>
        <v>35.833333333333336</v>
      </c>
    </row>
    <row r="5" spans="1:11" x14ac:dyDescent="0.25">
      <c r="A5" t="s">
        <v>42</v>
      </c>
      <c r="B5">
        <v>0.01</v>
      </c>
      <c r="I5" t="s">
        <v>18</v>
      </c>
      <c r="J5">
        <v>127</v>
      </c>
      <c r="K5">
        <f t="shared" si="0"/>
        <v>35.277777777777779</v>
      </c>
    </row>
    <row r="6" spans="1:11" x14ac:dyDescent="0.25">
      <c r="I6" t="s">
        <v>19</v>
      </c>
      <c r="J6">
        <v>145</v>
      </c>
      <c r="K6">
        <f t="shared" si="0"/>
        <v>40.277777777777779</v>
      </c>
    </row>
    <row r="7" spans="1:11" x14ac:dyDescent="0.25">
      <c r="I7" t="s">
        <v>20</v>
      </c>
      <c r="J7">
        <v>169</v>
      </c>
      <c r="K7">
        <f t="shared" si="0"/>
        <v>46.944444444444443</v>
      </c>
    </row>
    <row r="8" spans="1:11" x14ac:dyDescent="0.25">
      <c r="A8" t="s">
        <v>3</v>
      </c>
      <c r="B8" t="s">
        <v>4</v>
      </c>
      <c r="C8" t="s">
        <v>5</v>
      </c>
      <c r="I8" t="s">
        <v>21</v>
      </c>
      <c r="J8">
        <v>112</v>
      </c>
      <c r="K8">
        <f t="shared" si="0"/>
        <v>31.111111111111111</v>
      </c>
    </row>
    <row r="9" spans="1:11" x14ac:dyDescent="0.25">
      <c r="A9">
        <f>B4</f>
        <v>62.964395830066813</v>
      </c>
      <c r="B9">
        <f>2/A9</f>
        <v>3.1763983019828461E-2</v>
      </c>
      <c r="C9">
        <f>-B9/A9</f>
        <v>-5.0447530864197536E-4</v>
      </c>
      <c r="E9">
        <f>C9*A9</f>
        <v>-3.1763983019828461E-2</v>
      </c>
      <c r="I9" t="s">
        <v>22</v>
      </c>
      <c r="J9">
        <v>56</v>
      </c>
      <c r="K9">
        <f t="shared" si="0"/>
        <v>15.555555555555555</v>
      </c>
    </row>
    <row r="10" spans="1:11" x14ac:dyDescent="0.25">
      <c r="K10">
        <f t="shared" si="0"/>
        <v>0</v>
      </c>
    </row>
    <row r="11" spans="1:11" ht="30" x14ac:dyDescent="0.25">
      <c r="A11" t="s">
        <v>8</v>
      </c>
      <c r="B11" s="4" t="s">
        <v>10</v>
      </c>
      <c r="C11" s="4" t="s">
        <v>24</v>
      </c>
      <c r="D11" s="4" t="s">
        <v>43</v>
      </c>
      <c r="E11" t="s">
        <v>41</v>
      </c>
      <c r="F11" t="s">
        <v>217</v>
      </c>
      <c r="G11" s="4" t="s">
        <v>46</v>
      </c>
      <c r="I11" t="s">
        <v>52</v>
      </c>
      <c r="J11">
        <v>77</v>
      </c>
      <c r="K11">
        <f t="shared" si="0"/>
        <v>21.388888888888889</v>
      </c>
    </row>
    <row r="12" spans="1:11" x14ac:dyDescent="0.25">
      <c r="A12">
        <v>1</v>
      </c>
      <c r="B12">
        <f>'OHL DWP'!B9</f>
        <v>0.5</v>
      </c>
      <c r="C12">
        <f>'OHL DWP'!C9</f>
        <v>1</v>
      </c>
      <c r="D12">
        <f t="shared" ref="D12:D75" si="1">IF(B12&gt;=B$5, 1, 0)</f>
        <v>1</v>
      </c>
      <c r="E12">
        <f>MAX(0,B$9+($A12-0.5)*C$9)</f>
        <v>3.1511745365507472E-2</v>
      </c>
      <c r="F12">
        <f>E12*B12</f>
        <v>1.5755872682753736E-2</v>
      </c>
      <c r="G12">
        <f>IF(C12&gt;0, C12/B12,0)</f>
        <v>2</v>
      </c>
    </row>
    <row r="13" spans="1:11" x14ac:dyDescent="0.25">
      <c r="A13">
        <v>2</v>
      </c>
      <c r="B13">
        <f>'OHL DWP'!B10</f>
        <v>0.5</v>
      </c>
      <c r="C13">
        <f>'OHL DWP'!C10</f>
        <v>1</v>
      </c>
      <c r="D13">
        <f t="shared" si="1"/>
        <v>1</v>
      </c>
      <c r="E13">
        <f t="shared" ref="E13:E76" si="2">MAX(0,B$9+($A13-0.5)*C$9)</f>
        <v>3.1007270056865498E-2</v>
      </c>
      <c r="F13">
        <f t="shared" ref="F13:F76" si="3">E13*B13</f>
        <v>1.5503635028432749E-2</v>
      </c>
      <c r="G13">
        <f t="shared" ref="G13:G76" si="4">IF(C13&gt;0, C13/B13,0)</f>
        <v>2</v>
      </c>
    </row>
    <row r="14" spans="1:11" x14ac:dyDescent="0.25">
      <c r="A14">
        <v>3</v>
      </c>
      <c r="B14">
        <f>'OHL DWP'!B11</f>
        <v>1</v>
      </c>
      <c r="C14">
        <f>'OHL DWP'!C11</f>
        <v>0</v>
      </c>
      <c r="D14">
        <f t="shared" si="1"/>
        <v>1</v>
      </c>
      <c r="E14">
        <f t="shared" si="2"/>
        <v>3.0502794748223521E-2</v>
      </c>
      <c r="F14">
        <f t="shared" si="3"/>
        <v>3.0502794748223521E-2</v>
      </c>
      <c r="G14">
        <f t="shared" si="4"/>
        <v>0</v>
      </c>
    </row>
    <row r="15" spans="1:11" x14ac:dyDescent="0.25">
      <c r="A15">
        <v>4</v>
      </c>
      <c r="B15">
        <f>'OHL DWP'!B12</f>
        <v>1</v>
      </c>
      <c r="C15">
        <f>'OHL DWP'!C12</f>
        <v>0</v>
      </c>
      <c r="D15">
        <f t="shared" si="1"/>
        <v>1</v>
      </c>
      <c r="E15">
        <f t="shared" si="2"/>
        <v>2.9998319439581547E-2</v>
      </c>
      <c r="F15">
        <f t="shared" si="3"/>
        <v>2.9998319439581547E-2</v>
      </c>
      <c r="G15">
        <f t="shared" si="4"/>
        <v>0</v>
      </c>
    </row>
    <row r="16" spans="1:11" x14ac:dyDescent="0.25">
      <c r="A16">
        <v>5</v>
      </c>
      <c r="B16">
        <f>'OHL DWP'!B13</f>
        <v>1</v>
      </c>
      <c r="C16">
        <f>'OHL DWP'!C13</f>
        <v>0</v>
      </c>
      <c r="D16">
        <f t="shared" si="1"/>
        <v>1</v>
      </c>
      <c r="E16">
        <f t="shared" si="2"/>
        <v>2.949384413093957E-2</v>
      </c>
      <c r="F16">
        <f t="shared" si="3"/>
        <v>2.949384413093957E-2</v>
      </c>
      <c r="G16">
        <f t="shared" si="4"/>
        <v>0</v>
      </c>
    </row>
    <row r="17" spans="1:7" x14ac:dyDescent="0.25">
      <c r="A17">
        <v>6</v>
      </c>
      <c r="B17">
        <f>'OHL DWP'!B14</f>
        <v>1</v>
      </c>
      <c r="C17">
        <f>'OHL DWP'!C14</f>
        <v>0</v>
      </c>
      <c r="D17">
        <f t="shared" si="1"/>
        <v>1</v>
      </c>
      <c r="E17">
        <f t="shared" si="2"/>
        <v>2.8989368822297596E-2</v>
      </c>
      <c r="F17">
        <f t="shared" si="3"/>
        <v>2.8989368822297596E-2</v>
      </c>
      <c r="G17">
        <f t="shared" si="4"/>
        <v>0</v>
      </c>
    </row>
    <row r="18" spans="1:7" x14ac:dyDescent="0.25">
      <c r="A18">
        <v>7</v>
      </c>
      <c r="B18">
        <f>'OHL DWP'!B15</f>
        <v>1</v>
      </c>
      <c r="C18">
        <f>'OHL DWP'!C15</f>
        <v>0</v>
      </c>
      <c r="D18">
        <f t="shared" si="1"/>
        <v>1</v>
      </c>
      <c r="E18">
        <f t="shared" si="2"/>
        <v>2.8484893513655622E-2</v>
      </c>
      <c r="F18">
        <f t="shared" si="3"/>
        <v>2.8484893513655622E-2</v>
      </c>
      <c r="G18">
        <f t="shared" si="4"/>
        <v>0</v>
      </c>
    </row>
    <row r="19" spans="1:7" x14ac:dyDescent="0.25">
      <c r="A19">
        <v>8</v>
      </c>
      <c r="B19">
        <f>'OHL DWP'!B16</f>
        <v>1</v>
      </c>
      <c r="C19">
        <f>'OHL DWP'!C16</f>
        <v>0</v>
      </c>
      <c r="D19">
        <f t="shared" si="1"/>
        <v>1</v>
      </c>
      <c r="E19">
        <f t="shared" si="2"/>
        <v>2.7980418205013645E-2</v>
      </c>
      <c r="F19">
        <f t="shared" si="3"/>
        <v>2.7980418205013645E-2</v>
      </c>
      <c r="G19">
        <f t="shared" si="4"/>
        <v>0</v>
      </c>
    </row>
    <row r="20" spans="1:7" x14ac:dyDescent="0.25">
      <c r="A20">
        <v>9</v>
      </c>
      <c r="B20">
        <f>'OHL DWP'!B17</f>
        <v>1</v>
      </c>
      <c r="C20">
        <f>'OHL DWP'!C17</f>
        <v>1</v>
      </c>
      <c r="D20">
        <f t="shared" si="1"/>
        <v>1</v>
      </c>
      <c r="E20">
        <f t="shared" si="2"/>
        <v>2.7475942896371671E-2</v>
      </c>
      <c r="F20">
        <f t="shared" si="3"/>
        <v>2.7475942896371671E-2</v>
      </c>
      <c r="G20">
        <f t="shared" si="4"/>
        <v>1</v>
      </c>
    </row>
    <row r="21" spans="1:7" x14ac:dyDescent="0.25">
      <c r="A21">
        <v>10</v>
      </c>
      <c r="B21">
        <f>'OHL DWP'!B18</f>
        <v>1</v>
      </c>
      <c r="C21">
        <f>'OHL DWP'!C18</f>
        <v>0</v>
      </c>
      <c r="D21">
        <f t="shared" si="1"/>
        <v>1</v>
      </c>
      <c r="E21">
        <f t="shared" si="2"/>
        <v>2.6971467587729694E-2</v>
      </c>
      <c r="F21">
        <f t="shared" si="3"/>
        <v>2.6971467587729694E-2</v>
      </c>
      <c r="G21">
        <f t="shared" si="4"/>
        <v>0</v>
      </c>
    </row>
    <row r="22" spans="1:7" x14ac:dyDescent="0.25">
      <c r="A22">
        <v>11</v>
      </c>
      <c r="B22">
        <f>'OHL DWP'!B19</f>
        <v>1</v>
      </c>
      <c r="C22">
        <f>'OHL DWP'!C19</f>
        <v>0</v>
      </c>
      <c r="D22">
        <f t="shared" si="1"/>
        <v>1</v>
      </c>
      <c r="E22">
        <f t="shared" si="2"/>
        <v>2.646699227908772E-2</v>
      </c>
      <c r="F22">
        <f t="shared" si="3"/>
        <v>2.646699227908772E-2</v>
      </c>
      <c r="G22">
        <f t="shared" si="4"/>
        <v>0</v>
      </c>
    </row>
    <row r="23" spans="1:7" x14ac:dyDescent="0.25">
      <c r="A23">
        <v>12</v>
      </c>
      <c r="B23">
        <f>'OHL DWP'!B20</f>
        <v>1</v>
      </c>
      <c r="C23">
        <f>'OHL DWP'!C20</f>
        <v>0</v>
      </c>
      <c r="D23">
        <f t="shared" si="1"/>
        <v>1</v>
      </c>
      <c r="E23">
        <f t="shared" si="2"/>
        <v>2.5962516970445743E-2</v>
      </c>
      <c r="F23">
        <f t="shared" si="3"/>
        <v>2.5962516970445743E-2</v>
      </c>
      <c r="G23">
        <f t="shared" si="4"/>
        <v>0</v>
      </c>
    </row>
    <row r="24" spans="1:7" x14ac:dyDescent="0.25">
      <c r="A24">
        <v>13</v>
      </c>
      <c r="B24">
        <f>'OHL DWP'!B21</f>
        <v>1</v>
      </c>
      <c r="C24">
        <f>'OHL DWP'!C21</f>
        <v>0</v>
      </c>
      <c r="D24">
        <f t="shared" si="1"/>
        <v>1</v>
      </c>
      <c r="E24">
        <f t="shared" si="2"/>
        <v>2.5458041661803769E-2</v>
      </c>
      <c r="F24">
        <f t="shared" si="3"/>
        <v>2.5458041661803769E-2</v>
      </c>
      <c r="G24">
        <f t="shared" si="4"/>
        <v>0</v>
      </c>
    </row>
    <row r="25" spans="1:7" x14ac:dyDescent="0.25">
      <c r="A25">
        <v>14</v>
      </c>
      <c r="B25">
        <f>'OHL DWP'!B22</f>
        <v>1</v>
      </c>
      <c r="C25">
        <f>'OHL DWP'!C22</f>
        <v>0</v>
      </c>
      <c r="D25">
        <f t="shared" si="1"/>
        <v>1</v>
      </c>
      <c r="E25">
        <f t="shared" si="2"/>
        <v>2.4953566353161795E-2</v>
      </c>
      <c r="F25">
        <f t="shared" si="3"/>
        <v>2.4953566353161795E-2</v>
      </c>
      <c r="G25">
        <f t="shared" si="4"/>
        <v>0</v>
      </c>
    </row>
    <row r="26" spans="1:7" x14ac:dyDescent="0.25">
      <c r="A26">
        <v>15</v>
      </c>
      <c r="B26">
        <f>'OHL DWP'!B23</f>
        <v>1</v>
      </c>
      <c r="C26">
        <f>'OHL DWP'!C23</f>
        <v>0</v>
      </c>
      <c r="D26">
        <f t="shared" si="1"/>
        <v>1</v>
      </c>
      <c r="E26">
        <f t="shared" si="2"/>
        <v>2.4449091044519818E-2</v>
      </c>
      <c r="F26">
        <f t="shared" si="3"/>
        <v>2.4449091044519818E-2</v>
      </c>
      <c r="G26">
        <f t="shared" si="4"/>
        <v>0</v>
      </c>
    </row>
    <row r="27" spans="1:7" x14ac:dyDescent="0.25">
      <c r="A27">
        <v>16</v>
      </c>
      <c r="B27">
        <f>'OHL DWP'!B24</f>
        <v>1</v>
      </c>
      <c r="C27">
        <f>'OHL DWP'!C24</f>
        <v>0</v>
      </c>
      <c r="D27">
        <f t="shared" si="1"/>
        <v>1</v>
      </c>
      <c r="E27">
        <f t="shared" si="2"/>
        <v>2.394461573587784E-2</v>
      </c>
      <c r="F27">
        <f t="shared" si="3"/>
        <v>2.394461573587784E-2</v>
      </c>
      <c r="G27">
        <f t="shared" si="4"/>
        <v>0</v>
      </c>
    </row>
    <row r="28" spans="1:7" x14ac:dyDescent="0.25">
      <c r="A28">
        <v>17</v>
      </c>
      <c r="B28">
        <f>'OHL DWP'!B25</f>
        <v>1</v>
      </c>
      <c r="C28">
        <f>'OHL DWP'!C25</f>
        <v>0</v>
      </c>
      <c r="D28">
        <f t="shared" si="1"/>
        <v>1</v>
      </c>
      <c r="E28">
        <f t="shared" si="2"/>
        <v>2.344014042723587E-2</v>
      </c>
      <c r="F28">
        <f t="shared" si="3"/>
        <v>2.344014042723587E-2</v>
      </c>
      <c r="G28">
        <f t="shared" si="4"/>
        <v>0</v>
      </c>
    </row>
    <row r="29" spans="1:7" x14ac:dyDescent="0.25">
      <c r="A29">
        <v>18</v>
      </c>
      <c r="B29">
        <f>'OHL DWP'!B26</f>
        <v>1</v>
      </c>
      <c r="C29">
        <f>'OHL DWP'!C26</f>
        <v>0</v>
      </c>
      <c r="D29">
        <f t="shared" si="1"/>
        <v>1</v>
      </c>
      <c r="E29">
        <f t="shared" si="2"/>
        <v>2.2935665118593893E-2</v>
      </c>
      <c r="F29">
        <f t="shared" si="3"/>
        <v>2.2935665118593893E-2</v>
      </c>
      <c r="G29">
        <f t="shared" si="4"/>
        <v>0</v>
      </c>
    </row>
    <row r="30" spans="1:7" x14ac:dyDescent="0.25">
      <c r="A30">
        <v>19</v>
      </c>
      <c r="B30">
        <f>'OHL DWP'!B27</f>
        <v>1</v>
      </c>
      <c r="C30">
        <f>'OHL DWP'!C27</f>
        <v>0</v>
      </c>
      <c r="D30">
        <f t="shared" si="1"/>
        <v>1</v>
      </c>
      <c r="E30">
        <f t="shared" si="2"/>
        <v>2.2431189809951915E-2</v>
      </c>
      <c r="F30">
        <f t="shared" si="3"/>
        <v>2.2431189809951915E-2</v>
      </c>
      <c r="G30">
        <f t="shared" si="4"/>
        <v>0</v>
      </c>
    </row>
    <row r="31" spans="1:7" x14ac:dyDescent="0.25">
      <c r="A31">
        <v>20</v>
      </c>
      <c r="B31">
        <f>'OHL DWP'!B28</f>
        <v>1</v>
      </c>
      <c r="C31">
        <f>'OHL DWP'!C28</f>
        <v>0</v>
      </c>
      <c r="D31">
        <f t="shared" si="1"/>
        <v>1</v>
      </c>
      <c r="E31">
        <f t="shared" si="2"/>
        <v>2.1926714501309941E-2</v>
      </c>
      <c r="F31">
        <f t="shared" si="3"/>
        <v>2.1926714501309941E-2</v>
      </c>
      <c r="G31">
        <f t="shared" si="4"/>
        <v>0</v>
      </c>
    </row>
    <row r="32" spans="1:7" x14ac:dyDescent="0.25">
      <c r="A32">
        <v>21</v>
      </c>
      <c r="B32">
        <f>'OHL DWP'!B29</f>
        <v>1</v>
      </c>
      <c r="C32">
        <f>'OHL DWP'!C29</f>
        <v>0</v>
      </c>
      <c r="D32">
        <f t="shared" si="1"/>
        <v>1</v>
      </c>
      <c r="E32">
        <f t="shared" si="2"/>
        <v>2.1422239192667968E-2</v>
      </c>
      <c r="F32">
        <f t="shared" si="3"/>
        <v>2.1422239192667968E-2</v>
      </c>
      <c r="G32">
        <f t="shared" si="4"/>
        <v>0</v>
      </c>
    </row>
    <row r="33" spans="1:7" x14ac:dyDescent="0.25">
      <c r="A33">
        <v>22</v>
      </c>
      <c r="B33">
        <f>'OHL DWP'!B30</f>
        <v>1</v>
      </c>
      <c r="C33">
        <f>'OHL DWP'!C30</f>
        <v>0</v>
      </c>
      <c r="D33">
        <f t="shared" si="1"/>
        <v>1</v>
      </c>
      <c r="E33">
        <f t="shared" si="2"/>
        <v>2.091776388402599E-2</v>
      </c>
      <c r="F33">
        <f t="shared" si="3"/>
        <v>2.091776388402599E-2</v>
      </c>
      <c r="G33">
        <f t="shared" si="4"/>
        <v>0</v>
      </c>
    </row>
    <row r="34" spans="1:7" x14ac:dyDescent="0.25">
      <c r="A34">
        <v>23</v>
      </c>
      <c r="B34">
        <f>'OHL DWP'!B31</f>
        <v>1</v>
      </c>
      <c r="C34">
        <f>'OHL DWP'!C31</f>
        <v>0</v>
      </c>
      <c r="D34">
        <f t="shared" si="1"/>
        <v>1</v>
      </c>
      <c r="E34">
        <f t="shared" si="2"/>
        <v>2.0413288575384013E-2</v>
      </c>
      <c r="F34">
        <f t="shared" si="3"/>
        <v>2.0413288575384013E-2</v>
      </c>
      <c r="G34">
        <f t="shared" si="4"/>
        <v>0</v>
      </c>
    </row>
    <row r="35" spans="1:7" x14ac:dyDescent="0.25">
      <c r="A35">
        <v>24</v>
      </c>
      <c r="B35">
        <f>'OHL DWP'!B32</f>
        <v>1</v>
      </c>
      <c r="C35">
        <f>'OHL DWP'!C32</f>
        <v>0</v>
      </c>
      <c r="D35">
        <f t="shared" si="1"/>
        <v>1</v>
      </c>
      <c r="E35">
        <f t="shared" si="2"/>
        <v>1.9908813266742039E-2</v>
      </c>
      <c r="F35">
        <f t="shared" si="3"/>
        <v>1.9908813266742039E-2</v>
      </c>
      <c r="G35">
        <f t="shared" si="4"/>
        <v>0</v>
      </c>
    </row>
    <row r="36" spans="1:7" x14ac:dyDescent="0.25">
      <c r="A36">
        <v>25</v>
      </c>
      <c r="B36">
        <f>'OHL DWP'!B33</f>
        <v>1</v>
      </c>
      <c r="C36">
        <f>'OHL DWP'!C33</f>
        <v>0</v>
      </c>
      <c r="D36">
        <f t="shared" si="1"/>
        <v>1</v>
      </c>
      <c r="E36">
        <f t="shared" si="2"/>
        <v>1.9404337958100065E-2</v>
      </c>
      <c r="F36">
        <f t="shared" si="3"/>
        <v>1.9404337958100065E-2</v>
      </c>
      <c r="G36">
        <f t="shared" si="4"/>
        <v>0</v>
      </c>
    </row>
    <row r="37" spans="1:7" x14ac:dyDescent="0.25">
      <c r="A37">
        <v>26</v>
      </c>
      <c r="B37">
        <v>1</v>
      </c>
      <c r="C37">
        <f>'OHL DWP'!C34</f>
        <v>0</v>
      </c>
      <c r="D37">
        <f t="shared" si="1"/>
        <v>1</v>
      </c>
      <c r="E37">
        <f t="shared" si="2"/>
        <v>1.8899862649458088E-2</v>
      </c>
      <c r="F37">
        <f t="shared" si="3"/>
        <v>1.8899862649458088E-2</v>
      </c>
      <c r="G37">
        <f t="shared" si="4"/>
        <v>0</v>
      </c>
    </row>
    <row r="38" spans="1:7" x14ac:dyDescent="0.25">
      <c r="A38">
        <v>27</v>
      </c>
      <c r="B38">
        <f>'OHL DWP'!B35</f>
        <v>1</v>
      </c>
      <c r="C38">
        <f>'OHL DWP'!C35</f>
        <v>0</v>
      </c>
      <c r="D38">
        <f t="shared" si="1"/>
        <v>1</v>
      </c>
      <c r="E38">
        <f t="shared" si="2"/>
        <v>1.8395387340816114E-2</v>
      </c>
      <c r="F38">
        <f t="shared" si="3"/>
        <v>1.8395387340816114E-2</v>
      </c>
      <c r="G38">
        <f t="shared" si="4"/>
        <v>0</v>
      </c>
    </row>
    <row r="39" spans="1:7" x14ac:dyDescent="0.25">
      <c r="A39">
        <v>28</v>
      </c>
      <c r="B39">
        <f>'OHL DWP'!B36</f>
        <v>1</v>
      </c>
      <c r="C39">
        <f>'OHL DWP'!C36</f>
        <v>0</v>
      </c>
      <c r="D39">
        <f t="shared" si="1"/>
        <v>1</v>
      </c>
      <c r="E39">
        <f t="shared" si="2"/>
        <v>1.789091203217414E-2</v>
      </c>
      <c r="F39">
        <f t="shared" si="3"/>
        <v>1.789091203217414E-2</v>
      </c>
      <c r="G39">
        <f t="shared" si="4"/>
        <v>0</v>
      </c>
    </row>
    <row r="40" spans="1:7" x14ac:dyDescent="0.25">
      <c r="A40">
        <v>29</v>
      </c>
      <c r="B40">
        <f>'OHL DWP'!B37</f>
        <v>1</v>
      </c>
      <c r="C40">
        <f>'OHL DWP'!C37</f>
        <v>0</v>
      </c>
      <c r="D40">
        <f t="shared" si="1"/>
        <v>1</v>
      </c>
      <c r="E40">
        <f t="shared" si="2"/>
        <v>1.7386436723532163E-2</v>
      </c>
      <c r="F40">
        <f t="shared" si="3"/>
        <v>1.7386436723532163E-2</v>
      </c>
      <c r="G40">
        <f t="shared" si="4"/>
        <v>0</v>
      </c>
    </row>
    <row r="41" spans="1:7" x14ac:dyDescent="0.25">
      <c r="A41">
        <v>30</v>
      </c>
      <c r="B41">
        <f>'OHL DWP'!B38</f>
        <v>1</v>
      </c>
      <c r="C41">
        <f>'OHL DWP'!C38</f>
        <v>0</v>
      </c>
      <c r="D41">
        <f t="shared" si="1"/>
        <v>1</v>
      </c>
      <c r="E41">
        <f t="shared" si="2"/>
        <v>1.6881961414890186E-2</v>
      </c>
      <c r="F41">
        <f t="shared" si="3"/>
        <v>1.6881961414890186E-2</v>
      </c>
      <c r="G41">
        <f t="shared" si="4"/>
        <v>0</v>
      </c>
    </row>
    <row r="42" spans="1:7" x14ac:dyDescent="0.25">
      <c r="A42">
        <v>31</v>
      </c>
      <c r="B42">
        <f>'OHL DWP'!B39</f>
        <v>1</v>
      </c>
      <c r="C42">
        <f>'OHL DWP'!C39</f>
        <v>0</v>
      </c>
      <c r="D42">
        <f t="shared" si="1"/>
        <v>1</v>
      </c>
      <c r="E42">
        <f t="shared" si="2"/>
        <v>1.6377486106248212E-2</v>
      </c>
      <c r="F42">
        <f t="shared" si="3"/>
        <v>1.6377486106248212E-2</v>
      </c>
      <c r="G42">
        <f t="shared" si="4"/>
        <v>0</v>
      </c>
    </row>
    <row r="43" spans="1:7" x14ac:dyDescent="0.25">
      <c r="A43">
        <v>32</v>
      </c>
      <c r="B43">
        <f>'OHL DWP'!B40</f>
        <v>1</v>
      </c>
      <c r="C43">
        <f>'OHL DWP'!C40</f>
        <v>0</v>
      </c>
      <c r="D43">
        <f t="shared" si="1"/>
        <v>1</v>
      </c>
      <c r="E43">
        <f t="shared" si="2"/>
        <v>1.5873010797606238E-2</v>
      </c>
      <c r="F43">
        <f t="shared" si="3"/>
        <v>1.5873010797606238E-2</v>
      </c>
      <c r="G43">
        <f t="shared" si="4"/>
        <v>0</v>
      </c>
    </row>
    <row r="44" spans="1:7" x14ac:dyDescent="0.25">
      <c r="A44">
        <v>33</v>
      </c>
      <c r="B44">
        <f>'OHL DWP'!B41</f>
        <v>1</v>
      </c>
      <c r="C44">
        <f>'OHL DWP'!C41</f>
        <v>0</v>
      </c>
      <c r="D44">
        <f t="shared" si="1"/>
        <v>1</v>
      </c>
      <c r="E44">
        <f t="shared" si="2"/>
        <v>1.5368535488964261E-2</v>
      </c>
      <c r="F44">
        <f t="shared" si="3"/>
        <v>1.5368535488964261E-2</v>
      </c>
      <c r="G44">
        <f t="shared" si="4"/>
        <v>0</v>
      </c>
    </row>
    <row r="45" spans="1:7" x14ac:dyDescent="0.25">
      <c r="A45">
        <v>34</v>
      </c>
      <c r="B45">
        <f>'OHL DWP'!B42</f>
        <v>1</v>
      </c>
      <c r="C45">
        <f>'OHL DWP'!C42</f>
        <v>0</v>
      </c>
      <c r="D45">
        <f t="shared" si="1"/>
        <v>1</v>
      </c>
      <c r="E45">
        <f t="shared" si="2"/>
        <v>1.4864060180322287E-2</v>
      </c>
      <c r="F45">
        <f t="shared" si="3"/>
        <v>1.4864060180322287E-2</v>
      </c>
      <c r="G45">
        <f t="shared" si="4"/>
        <v>0</v>
      </c>
    </row>
    <row r="46" spans="1:7" x14ac:dyDescent="0.25">
      <c r="A46">
        <v>35</v>
      </c>
      <c r="B46">
        <f>'OHL DWP'!B43</f>
        <v>1</v>
      </c>
      <c r="C46">
        <f>'OHL DWP'!C43</f>
        <v>0</v>
      </c>
      <c r="D46">
        <f t="shared" si="1"/>
        <v>1</v>
      </c>
      <c r="E46">
        <f t="shared" si="2"/>
        <v>1.4359584871680309E-2</v>
      </c>
      <c r="F46">
        <f t="shared" si="3"/>
        <v>1.4359584871680309E-2</v>
      </c>
      <c r="G46">
        <f t="shared" si="4"/>
        <v>0</v>
      </c>
    </row>
    <row r="47" spans="1:7" x14ac:dyDescent="0.25">
      <c r="A47">
        <v>36</v>
      </c>
      <c r="B47">
        <f>'OHL DWP'!B44</f>
        <v>1</v>
      </c>
      <c r="C47">
        <f>'OHL DWP'!C44</f>
        <v>0</v>
      </c>
      <c r="D47">
        <f t="shared" si="1"/>
        <v>1</v>
      </c>
      <c r="E47">
        <f t="shared" si="2"/>
        <v>1.3855109563038336E-2</v>
      </c>
      <c r="F47">
        <f t="shared" si="3"/>
        <v>1.3855109563038336E-2</v>
      </c>
      <c r="G47">
        <f t="shared" si="4"/>
        <v>0</v>
      </c>
    </row>
    <row r="48" spans="1:7" x14ac:dyDescent="0.25">
      <c r="A48">
        <v>37</v>
      </c>
      <c r="B48">
        <f>'OHL DWP'!B45</f>
        <v>1</v>
      </c>
      <c r="C48">
        <f>'OHL DWP'!C45</f>
        <v>0</v>
      </c>
      <c r="D48">
        <f t="shared" si="1"/>
        <v>1</v>
      </c>
      <c r="E48">
        <f t="shared" si="2"/>
        <v>1.3350634254396362E-2</v>
      </c>
      <c r="F48">
        <f t="shared" si="3"/>
        <v>1.3350634254396362E-2</v>
      </c>
      <c r="G48">
        <f t="shared" si="4"/>
        <v>0</v>
      </c>
    </row>
    <row r="49" spans="1:7" x14ac:dyDescent="0.25">
      <c r="A49">
        <v>38</v>
      </c>
      <c r="B49">
        <f>'OHL DWP'!B46</f>
        <v>1</v>
      </c>
      <c r="C49">
        <f>'OHL DWP'!C46</f>
        <v>0</v>
      </c>
      <c r="D49">
        <f t="shared" si="1"/>
        <v>1</v>
      </c>
      <c r="E49">
        <f t="shared" si="2"/>
        <v>1.2846158945754384E-2</v>
      </c>
      <c r="F49">
        <f t="shared" si="3"/>
        <v>1.2846158945754384E-2</v>
      </c>
      <c r="G49">
        <f t="shared" si="4"/>
        <v>0</v>
      </c>
    </row>
    <row r="50" spans="1:7" x14ac:dyDescent="0.25">
      <c r="A50">
        <v>39</v>
      </c>
      <c r="B50">
        <f>'OHL DWP'!B47</f>
        <v>1</v>
      </c>
      <c r="C50">
        <f>'OHL DWP'!C47</f>
        <v>0</v>
      </c>
      <c r="D50">
        <f t="shared" si="1"/>
        <v>1</v>
      </c>
      <c r="E50">
        <f t="shared" si="2"/>
        <v>1.2341683637112411E-2</v>
      </c>
      <c r="F50">
        <f t="shared" si="3"/>
        <v>1.2341683637112411E-2</v>
      </c>
      <c r="G50">
        <f t="shared" si="4"/>
        <v>0</v>
      </c>
    </row>
    <row r="51" spans="1:7" x14ac:dyDescent="0.25">
      <c r="A51">
        <v>40</v>
      </c>
      <c r="B51">
        <f>'OHL DWP'!B48</f>
        <v>1</v>
      </c>
      <c r="C51">
        <f>'OHL DWP'!C48</f>
        <v>0</v>
      </c>
      <c r="D51">
        <f t="shared" si="1"/>
        <v>1</v>
      </c>
      <c r="E51">
        <f t="shared" si="2"/>
        <v>1.1837208328470433E-2</v>
      </c>
      <c r="F51">
        <f t="shared" si="3"/>
        <v>1.1837208328470433E-2</v>
      </c>
      <c r="G51">
        <f t="shared" si="4"/>
        <v>0</v>
      </c>
    </row>
    <row r="52" spans="1:7" x14ac:dyDescent="0.25">
      <c r="A52">
        <v>41</v>
      </c>
      <c r="B52">
        <f>'OHL DWP'!B49</f>
        <v>1</v>
      </c>
      <c r="C52">
        <f>'OHL DWP'!C49</f>
        <v>0</v>
      </c>
      <c r="D52">
        <f t="shared" si="1"/>
        <v>1</v>
      </c>
      <c r="E52">
        <f t="shared" si="2"/>
        <v>1.1332733019828459E-2</v>
      </c>
      <c r="F52">
        <f t="shared" si="3"/>
        <v>1.1332733019828459E-2</v>
      </c>
      <c r="G52">
        <f t="shared" si="4"/>
        <v>0</v>
      </c>
    </row>
    <row r="53" spans="1:7" x14ac:dyDescent="0.25">
      <c r="A53">
        <v>42</v>
      </c>
      <c r="B53">
        <f>'OHL DWP'!B50</f>
        <v>1</v>
      </c>
      <c r="C53">
        <f>'OHL DWP'!C50</f>
        <v>0</v>
      </c>
      <c r="D53">
        <f t="shared" si="1"/>
        <v>1</v>
      </c>
      <c r="E53">
        <f t="shared" si="2"/>
        <v>1.0828257711186482E-2</v>
      </c>
      <c r="F53">
        <f t="shared" si="3"/>
        <v>1.0828257711186482E-2</v>
      </c>
      <c r="G53">
        <f t="shared" si="4"/>
        <v>0</v>
      </c>
    </row>
    <row r="54" spans="1:7" x14ac:dyDescent="0.25">
      <c r="A54">
        <v>43</v>
      </c>
      <c r="B54">
        <f>'OHL DWP'!B51</f>
        <v>1</v>
      </c>
      <c r="C54">
        <f>'OHL DWP'!C51</f>
        <v>0</v>
      </c>
      <c r="D54">
        <f t="shared" si="1"/>
        <v>1</v>
      </c>
      <c r="E54">
        <f t="shared" si="2"/>
        <v>1.0323782402544508E-2</v>
      </c>
      <c r="F54">
        <f t="shared" si="3"/>
        <v>1.0323782402544508E-2</v>
      </c>
      <c r="G54">
        <f t="shared" si="4"/>
        <v>0</v>
      </c>
    </row>
    <row r="55" spans="1:7" x14ac:dyDescent="0.25">
      <c r="A55">
        <v>44</v>
      </c>
      <c r="B55">
        <f>'OHL DWP'!B52</f>
        <v>1</v>
      </c>
      <c r="C55">
        <f>'OHL DWP'!C52</f>
        <v>0</v>
      </c>
      <c r="D55">
        <f t="shared" si="1"/>
        <v>1</v>
      </c>
      <c r="E55">
        <f t="shared" si="2"/>
        <v>9.8193070939025309E-3</v>
      </c>
      <c r="F55">
        <f t="shared" si="3"/>
        <v>9.8193070939025309E-3</v>
      </c>
      <c r="G55">
        <f t="shared" si="4"/>
        <v>0</v>
      </c>
    </row>
    <row r="56" spans="1:7" x14ac:dyDescent="0.25">
      <c r="A56">
        <v>45</v>
      </c>
      <c r="B56">
        <f>'OHL DWP'!B53</f>
        <v>1</v>
      </c>
      <c r="C56">
        <f>'OHL DWP'!C53</f>
        <v>0</v>
      </c>
      <c r="D56">
        <f t="shared" si="1"/>
        <v>1</v>
      </c>
      <c r="E56">
        <f t="shared" si="2"/>
        <v>9.3148317852605571E-3</v>
      </c>
      <c r="F56">
        <f t="shared" si="3"/>
        <v>9.3148317852605571E-3</v>
      </c>
      <c r="G56">
        <f t="shared" si="4"/>
        <v>0</v>
      </c>
    </row>
    <row r="57" spans="1:7" x14ac:dyDescent="0.25">
      <c r="A57">
        <v>46</v>
      </c>
      <c r="B57">
        <f>'OHL DWP'!B54</f>
        <v>1</v>
      </c>
      <c r="C57">
        <f>'OHL DWP'!C54</f>
        <v>0</v>
      </c>
      <c r="D57">
        <f t="shared" si="1"/>
        <v>1</v>
      </c>
      <c r="E57">
        <f t="shared" si="2"/>
        <v>8.8103564766185832E-3</v>
      </c>
      <c r="F57">
        <f t="shared" si="3"/>
        <v>8.8103564766185832E-3</v>
      </c>
      <c r="G57">
        <f t="shared" si="4"/>
        <v>0</v>
      </c>
    </row>
    <row r="58" spans="1:7" x14ac:dyDescent="0.25">
      <c r="A58">
        <v>47</v>
      </c>
      <c r="B58">
        <f>'OHL DWP'!B55</f>
        <v>1</v>
      </c>
      <c r="C58">
        <f>'OHL DWP'!C55</f>
        <v>0</v>
      </c>
      <c r="D58">
        <f t="shared" si="1"/>
        <v>1</v>
      </c>
      <c r="E58">
        <f t="shared" si="2"/>
        <v>8.3058811679766059E-3</v>
      </c>
      <c r="F58">
        <f t="shared" si="3"/>
        <v>8.3058811679766059E-3</v>
      </c>
      <c r="G58">
        <f t="shared" si="4"/>
        <v>0</v>
      </c>
    </row>
    <row r="59" spans="1:7" x14ac:dyDescent="0.25">
      <c r="A59">
        <v>48</v>
      </c>
      <c r="B59">
        <f>'OHL DWP'!B56</f>
        <v>1</v>
      </c>
      <c r="C59">
        <f>'OHL DWP'!C56</f>
        <v>0</v>
      </c>
      <c r="D59">
        <f t="shared" si="1"/>
        <v>1</v>
      </c>
      <c r="E59">
        <f t="shared" si="2"/>
        <v>7.8014058593346321E-3</v>
      </c>
      <c r="F59">
        <f t="shared" si="3"/>
        <v>7.8014058593346321E-3</v>
      </c>
      <c r="G59">
        <f t="shared" si="4"/>
        <v>0</v>
      </c>
    </row>
    <row r="60" spans="1:7" x14ac:dyDescent="0.25">
      <c r="A60">
        <v>49</v>
      </c>
      <c r="B60">
        <f>'OHL DWP'!B57</f>
        <v>1</v>
      </c>
      <c r="C60">
        <f>'OHL DWP'!C57</f>
        <v>0</v>
      </c>
      <c r="D60">
        <f t="shared" si="1"/>
        <v>1</v>
      </c>
      <c r="E60">
        <f t="shared" si="2"/>
        <v>7.2969305506926548E-3</v>
      </c>
      <c r="F60">
        <f t="shared" si="3"/>
        <v>7.2969305506926548E-3</v>
      </c>
      <c r="G60">
        <f t="shared" si="4"/>
        <v>0</v>
      </c>
    </row>
    <row r="61" spans="1:7" x14ac:dyDescent="0.25">
      <c r="A61">
        <v>50</v>
      </c>
      <c r="B61">
        <f>'OHL DWP'!B58</f>
        <v>1</v>
      </c>
      <c r="C61">
        <f>'OHL DWP'!C58</f>
        <v>0</v>
      </c>
      <c r="D61">
        <f t="shared" si="1"/>
        <v>1</v>
      </c>
      <c r="E61">
        <f t="shared" si="2"/>
        <v>6.7924552420506809E-3</v>
      </c>
      <c r="F61">
        <f t="shared" si="3"/>
        <v>6.7924552420506809E-3</v>
      </c>
      <c r="G61">
        <f t="shared" si="4"/>
        <v>0</v>
      </c>
    </row>
    <row r="62" spans="1:7" x14ac:dyDescent="0.25">
      <c r="A62">
        <v>51</v>
      </c>
      <c r="B62">
        <f>'OHL DWP'!B59</f>
        <v>1</v>
      </c>
      <c r="C62">
        <f>'OHL DWP'!C59</f>
        <v>0</v>
      </c>
      <c r="D62">
        <f t="shared" si="1"/>
        <v>1</v>
      </c>
      <c r="E62">
        <f t="shared" si="2"/>
        <v>6.2879799334087036E-3</v>
      </c>
      <c r="F62">
        <f t="shared" si="3"/>
        <v>6.2879799334087036E-3</v>
      </c>
      <c r="G62">
        <f t="shared" si="4"/>
        <v>0</v>
      </c>
    </row>
    <row r="63" spans="1:7" x14ac:dyDescent="0.25">
      <c r="A63">
        <v>52</v>
      </c>
      <c r="B63">
        <f>'OHL DWP'!B60</f>
        <v>1</v>
      </c>
      <c r="C63">
        <f>'OHL DWP'!C60</f>
        <v>0</v>
      </c>
      <c r="D63">
        <f t="shared" si="1"/>
        <v>1</v>
      </c>
      <c r="E63">
        <f t="shared" si="2"/>
        <v>5.7835046247667297E-3</v>
      </c>
      <c r="F63">
        <f t="shared" si="3"/>
        <v>5.7835046247667297E-3</v>
      </c>
      <c r="G63">
        <f t="shared" si="4"/>
        <v>0</v>
      </c>
    </row>
    <row r="64" spans="1:7" x14ac:dyDescent="0.25">
      <c r="A64">
        <v>53</v>
      </c>
      <c r="B64">
        <f>'OHL DWP'!B61</f>
        <v>1</v>
      </c>
      <c r="C64">
        <f>'OHL DWP'!C61</f>
        <v>0</v>
      </c>
      <c r="D64">
        <f t="shared" si="1"/>
        <v>1</v>
      </c>
      <c r="E64">
        <f t="shared" si="2"/>
        <v>5.2790293161247559E-3</v>
      </c>
      <c r="F64">
        <f t="shared" si="3"/>
        <v>5.2790293161247559E-3</v>
      </c>
      <c r="G64">
        <f t="shared" si="4"/>
        <v>0</v>
      </c>
    </row>
    <row r="65" spans="1:7" x14ac:dyDescent="0.25">
      <c r="A65">
        <v>54</v>
      </c>
      <c r="B65">
        <f>'OHL DWP'!B62</f>
        <v>1</v>
      </c>
      <c r="C65">
        <f>'OHL DWP'!C62</f>
        <v>0</v>
      </c>
      <c r="D65">
        <f t="shared" si="1"/>
        <v>1</v>
      </c>
      <c r="E65">
        <f t="shared" si="2"/>
        <v>4.7745540074827786E-3</v>
      </c>
      <c r="F65">
        <f t="shared" si="3"/>
        <v>4.7745540074827786E-3</v>
      </c>
      <c r="G65">
        <f t="shared" si="4"/>
        <v>0</v>
      </c>
    </row>
    <row r="66" spans="1:7" x14ac:dyDescent="0.25">
      <c r="A66">
        <v>55</v>
      </c>
      <c r="B66">
        <f>'OHL DWP'!B63</f>
        <v>1</v>
      </c>
      <c r="C66">
        <f>'OHL DWP'!C63</f>
        <v>0</v>
      </c>
      <c r="D66">
        <f t="shared" si="1"/>
        <v>1</v>
      </c>
      <c r="E66">
        <f t="shared" si="2"/>
        <v>4.2700786988408047E-3</v>
      </c>
      <c r="F66">
        <f t="shared" si="3"/>
        <v>4.2700786988408047E-3</v>
      </c>
      <c r="G66">
        <f t="shared" si="4"/>
        <v>0</v>
      </c>
    </row>
    <row r="67" spans="1:7" x14ac:dyDescent="0.25">
      <c r="A67">
        <v>56</v>
      </c>
      <c r="B67">
        <f>'OHL DWP'!B64</f>
        <v>1</v>
      </c>
      <c r="C67">
        <f>'OHL DWP'!C64</f>
        <v>0</v>
      </c>
      <c r="D67">
        <f t="shared" si="1"/>
        <v>1</v>
      </c>
      <c r="E67">
        <f t="shared" si="2"/>
        <v>3.7656033901988274E-3</v>
      </c>
      <c r="F67">
        <f t="shared" si="3"/>
        <v>3.7656033901988274E-3</v>
      </c>
      <c r="G67">
        <f t="shared" si="4"/>
        <v>0</v>
      </c>
    </row>
    <row r="68" spans="1:7" x14ac:dyDescent="0.25">
      <c r="A68">
        <v>57</v>
      </c>
      <c r="B68">
        <f>'OHL DWP'!B65</f>
        <v>1</v>
      </c>
      <c r="C68">
        <f>'OHL DWP'!C65</f>
        <v>0</v>
      </c>
      <c r="D68">
        <f t="shared" si="1"/>
        <v>1</v>
      </c>
      <c r="E68">
        <f t="shared" si="2"/>
        <v>3.2611280815568536E-3</v>
      </c>
      <c r="F68">
        <f t="shared" si="3"/>
        <v>3.2611280815568536E-3</v>
      </c>
      <c r="G68">
        <f t="shared" si="4"/>
        <v>0</v>
      </c>
    </row>
    <row r="69" spans="1:7" x14ac:dyDescent="0.25">
      <c r="A69">
        <v>58</v>
      </c>
      <c r="B69">
        <f>'OHL DWP'!B66</f>
        <v>1</v>
      </c>
      <c r="C69">
        <f>'OHL DWP'!C66</f>
        <v>0</v>
      </c>
      <c r="D69">
        <f t="shared" si="1"/>
        <v>1</v>
      </c>
      <c r="E69">
        <f t="shared" si="2"/>
        <v>2.7566527729148763E-3</v>
      </c>
      <c r="F69">
        <f t="shared" si="3"/>
        <v>2.7566527729148763E-3</v>
      </c>
      <c r="G69">
        <f t="shared" si="4"/>
        <v>0</v>
      </c>
    </row>
    <row r="70" spans="1:7" x14ac:dyDescent="0.25">
      <c r="A70">
        <v>59</v>
      </c>
      <c r="B70">
        <f>'OHL DWP'!B67</f>
        <v>1</v>
      </c>
      <c r="C70">
        <f>'OHL DWP'!C67</f>
        <v>0</v>
      </c>
      <c r="D70">
        <f t="shared" si="1"/>
        <v>1</v>
      </c>
      <c r="E70">
        <f t="shared" si="2"/>
        <v>2.2521774642729024E-3</v>
      </c>
      <c r="F70">
        <f t="shared" si="3"/>
        <v>2.2521774642729024E-3</v>
      </c>
      <c r="G70">
        <f t="shared" si="4"/>
        <v>0</v>
      </c>
    </row>
    <row r="71" spans="1:7" x14ac:dyDescent="0.25">
      <c r="A71">
        <v>60</v>
      </c>
      <c r="B71">
        <f>'OHL DWP'!B68</f>
        <v>1</v>
      </c>
      <c r="C71">
        <f>'OHL DWP'!C68</f>
        <v>0</v>
      </c>
      <c r="D71">
        <f t="shared" si="1"/>
        <v>1</v>
      </c>
      <c r="E71">
        <f t="shared" si="2"/>
        <v>1.7477021556309251E-3</v>
      </c>
      <c r="F71">
        <f t="shared" si="3"/>
        <v>1.7477021556309251E-3</v>
      </c>
      <c r="G71">
        <f t="shared" si="4"/>
        <v>0</v>
      </c>
    </row>
    <row r="72" spans="1:7" x14ac:dyDescent="0.25">
      <c r="A72">
        <v>61</v>
      </c>
      <c r="B72">
        <f>'OHL DWP'!B69</f>
        <v>1</v>
      </c>
      <c r="C72">
        <f>'OHL DWP'!C69</f>
        <v>0</v>
      </c>
      <c r="D72">
        <f t="shared" si="1"/>
        <v>1</v>
      </c>
      <c r="E72">
        <f t="shared" si="2"/>
        <v>1.2432268469889513E-3</v>
      </c>
      <c r="F72">
        <f t="shared" si="3"/>
        <v>1.2432268469889513E-3</v>
      </c>
      <c r="G72">
        <f t="shared" si="4"/>
        <v>0</v>
      </c>
    </row>
    <row r="73" spans="1:7" x14ac:dyDescent="0.25">
      <c r="A73">
        <v>62</v>
      </c>
      <c r="B73">
        <f>'OHL DWP'!B70</f>
        <v>1</v>
      </c>
      <c r="C73">
        <f>'OHL DWP'!C70</f>
        <v>0</v>
      </c>
      <c r="D73">
        <f t="shared" si="1"/>
        <v>1</v>
      </c>
      <c r="E73">
        <f t="shared" si="2"/>
        <v>7.387515383469774E-4</v>
      </c>
      <c r="F73">
        <f t="shared" si="3"/>
        <v>7.387515383469774E-4</v>
      </c>
      <c r="G73">
        <f t="shared" si="4"/>
        <v>0</v>
      </c>
    </row>
    <row r="74" spans="1:7" x14ac:dyDescent="0.25">
      <c r="A74">
        <v>63</v>
      </c>
      <c r="B74">
        <f>'OHL DWP'!B71</f>
        <v>1</v>
      </c>
      <c r="C74">
        <f>'OHL DWP'!C71</f>
        <v>0</v>
      </c>
      <c r="D74">
        <f t="shared" si="1"/>
        <v>1</v>
      </c>
      <c r="E74">
        <f t="shared" si="2"/>
        <v>2.3427622970500356E-4</v>
      </c>
      <c r="F74">
        <f t="shared" si="3"/>
        <v>2.3427622970500356E-4</v>
      </c>
      <c r="G74">
        <f t="shared" si="4"/>
        <v>0</v>
      </c>
    </row>
    <row r="75" spans="1:7" x14ac:dyDescent="0.25">
      <c r="A75">
        <v>64</v>
      </c>
      <c r="B75">
        <f>'OHL DWP'!B72</f>
        <v>1</v>
      </c>
      <c r="C75">
        <f>'OHL DWP'!C72</f>
        <v>0</v>
      </c>
      <c r="D75">
        <f t="shared" si="1"/>
        <v>1</v>
      </c>
      <c r="E75">
        <f t="shared" si="2"/>
        <v>0</v>
      </c>
      <c r="F75">
        <f t="shared" si="3"/>
        <v>0</v>
      </c>
      <c r="G75">
        <f t="shared" si="4"/>
        <v>0</v>
      </c>
    </row>
    <row r="76" spans="1:7" x14ac:dyDescent="0.25">
      <c r="A76">
        <v>65</v>
      </c>
      <c r="B76">
        <f>'OHL DWP'!B73</f>
        <v>1</v>
      </c>
      <c r="C76">
        <f>'OHL DWP'!C73</f>
        <v>0</v>
      </c>
      <c r="D76">
        <f t="shared" ref="D76:D139" si="5">IF(B76&gt;=B$5, 1, 0)</f>
        <v>1</v>
      </c>
      <c r="E76">
        <f t="shared" si="2"/>
        <v>0</v>
      </c>
      <c r="F76">
        <f t="shared" si="3"/>
        <v>0</v>
      </c>
      <c r="G76">
        <f t="shared" si="4"/>
        <v>0</v>
      </c>
    </row>
    <row r="77" spans="1:7" x14ac:dyDescent="0.25">
      <c r="A77">
        <v>66</v>
      </c>
      <c r="B77">
        <f>'OHL DWP'!B74</f>
        <v>1</v>
      </c>
      <c r="C77">
        <f>'OHL DWP'!C74</f>
        <v>0</v>
      </c>
      <c r="D77">
        <f t="shared" si="5"/>
        <v>1</v>
      </c>
      <c r="E77">
        <f t="shared" ref="E77:E140" si="6">MAX(0,B$9+($A77-0.5)*C$9)</f>
        <v>0</v>
      </c>
      <c r="F77">
        <f t="shared" ref="F77:F140" si="7">E77*B77</f>
        <v>0</v>
      </c>
      <c r="G77">
        <f t="shared" ref="G77:G140" si="8">IF(C77&gt;0, C77/B77,0)</f>
        <v>0</v>
      </c>
    </row>
    <row r="78" spans="1:7" x14ac:dyDescent="0.25">
      <c r="A78">
        <v>67</v>
      </c>
      <c r="B78">
        <f>'OHL DWP'!B75</f>
        <v>1</v>
      </c>
      <c r="C78">
        <f>'OHL DWP'!C75</f>
        <v>0</v>
      </c>
      <c r="D78">
        <f t="shared" si="5"/>
        <v>1</v>
      </c>
      <c r="E78">
        <f t="shared" si="6"/>
        <v>0</v>
      </c>
      <c r="F78">
        <f t="shared" si="7"/>
        <v>0</v>
      </c>
      <c r="G78">
        <f t="shared" si="8"/>
        <v>0</v>
      </c>
    </row>
    <row r="79" spans="1:7" x14ac:dyDescent="0.25">
      <c r="A79">
        <v>68</v>
      </c>
      <c r="B79">
        <f>'OHL DWP'!B76</f>
        <v>1</v>
      </c>
      <c r="C79">
        <f>'OHL DWP'!C76</f>
        <v>0</v>
      </c>
      <c r="D79">
        <f t="shared" si="5"/>
        <v>1</v>
      </c>
      <c r="E79">
        <f t="shared" si="6"/>
        <v>0</v>
      </c>
      <c r="F79">
        <f t="shared" si="7"/>
        <v>0</v>
      </c>
      <c r="G79">
        <f t="shared" si="8"/>
        <v>0</v>
      </c>
    </row>
    <row r="80" spans="1:7" x14ac:dyDescent="0.25">
      <c r="A80">
        <v>69</v>
      </c>
      <c r="B80">
        <f>'OHL DWP'!B77</f>
        <v>1</v>
      </c>
      <c r="C80">
        <f>'OHL DWP'!C77</f>
        <v>0</v>
      </c>
      <c r="D80">
        <f t="shared" si="5"/>
        <v>1</v>
      </c>
      <c r="E80">
        <f t="shared" si="6"/>
        <v>0</v>
      </c>
      <c r="F80">
        <f t="shared" si="7"/>
        <v>0</v>
      </c>
      <c r="G80">
        <f t="shared" si="8"/>
        <v>0</v>
      </c>
    </row>
    <row r="81" spans="1:7" x14ac:dyDescent="0.25">
      <c r="A81">
        <v>70</v>
      </c>
      <c r="B81">
        <f>'OHL DWP'!B78</f>
        <v>1</v>
      </c>
      <c r="C81">
        <f>'OHL DWP'!C78</f>
        <v>0</v>
      </c>
      <c r="D81">
        <f t="shared" si="5"/>
        <v>1</v>
      </c>
      <c r="E81">
        <f t="shared" si="6"/>
        <v>0</v>
      </c>
      <c r="F81">
        <f t="shared" si="7"/>
        <v>0</v>
      </c>
      <c r="G81">
        <f t="shared" si="8"/>
        <v>0</v>
      </c>
    </row>
    <row r="82" spans="1:7" x14ac:dyDescent="0.25">
      <c r="A82">
        <v>71</v>
      </c>
      <c r="B82">
        <f>'OHL DWP'!B79</f>
        <v>1</v>
      </c>
      <c r="C82">
        <f>'OHL DWP'!C79</f>
        <v>0</v>
      </c>
      <c r="D82">
        <f t="shared" si="5"/>
        <v>1</v>
      </c>
      <c r="E82">
        <f t="shared" si="6"/>
        <v>0</v>
      </c>
      <c r="F82">
        <f t="shared" si="7"/>
        <v>0</v>
      </c>
      <c r="G82">
        <f t="shared" si="8"/>
        <v>0</v>
      </c>
    </row>
    <row r="83" spans="1:7" x14ac:dyDescent="0.25">
      <c r="A83">
        <v>72</v>
      </c>
      <c r="B83">
        <f>'OHL DWP'!B80</f>
        <v>1</v>
      </c>
      <c r="C83">
        <f>'OHL DWP'!C80</f>
        <v>0</v>
      </c>
      <c r="D83">
        <f t="shared" si="5"/>
        <v>1</v>
      </c>
      <c r="E83">
        <f t="shared" si="6"/>
        <v>0</v>
      </c>
      <c r="F83">
        <f t="shared" si="7"/>
        <v>0</v>
      </c>
      <c r="G83">
        <f t="shared" si="8"/>
        <v>0</v>
      </c>
    </row>
    <row r="84" spans="1:7" x14ac:dyDescent="0.25">
      <c r="A84">
        <v>73</v>
      </c>
      <c r="B84">
        <f>'OHL DWP'!B81</f>
        <v>1</v>
      </c>
      <c r="C84">
        <f>'OHL DWP'!C81</f>
        <v>0</v>
      </c>
      <c r="D84">
        <f t="shared" si="5"/>
        <v>1</v>
      </c>
      <c r="E84">
        <f t="shared" si="6"/>
        <v>0</v>
      </c>
      <c r="F84">
        <f t="shared" si="7"/>
        <v>0</v>
      </c>
      <c r="G84">
        <f t="shared" si="8"/>
        <v>0</v>
      </c>
    </row>
    <row r="85" spans="1:7" x14ac:dyDescent="0.25">
      <c r="A85">
        <v>74</v>
      </c>
      <c r="B85">
        <f>'OHL DWP'!B82</f>
        <v>1</v>
      </c>
      <c r="C85">
        <f>'OHL DWP'!C82</f>
        <v>0</v>
      </c>
      <c r="D85">
        <f t="shared" si="5"/>
        <v>1</v>
      </c>
      <c r="E85">
        <f t="shared" si="6"/>
        <v>0</v>
      </c>
      <c r="F85">
        <f t="shared" si="7"/>
        <v>0</v>
      </c>
      <c r="G85">
        <f t="shared" si="8"/>
        <v>0</v>
      </c>
    </row>
    <row r="86" spans="1:7" x14ac:dyDescent="0.25">
      <c r="A86">
        <v>75</v>
      </c>
      <c r="B86">
        <f>'OHL DWP'!B83</f>
        <v>1</v>
      </c>
      <c r="C86">
        <f>'OHL DWP'!C83</f>
        <v>0</v>
      </c>
      <c r="D86">
        <f t="shared" si="5"/>
        <v>1</v>
      </c>
      <c r="E86">
        <f t="shared" si="6"/>
        <v>0</v>
      </c>
      <c r="F86">
        <f t="shared" si="7"/>
        <v>0</v>
      </c>
      <c r="G86">
        <f t="shared" si="8"/>
        <v>0</v>
      </c>
    </row>
    <row r="87" spans="1:7" x14ac:dyDescent="0.25">
      <c r="A87">
        <v>76</v>
      </c>
      <c r="B87">
        <f>'OHL DWP'!B84</f>
        <v>1</v>
      </c>
      <c r="C87">
        <f>'OHL DWP'!C84</f>
        <v>0</v>
      </c>
      <c r="D87">
        <f t="shared" si="5"/>
        <v>1</v>
      </c>
      <c r="E87">
        <f t="shared" si="6"/>
        <v>0</v>
      </c>
      <c r="F87">
        <f t="shared" si="7"/>
        <v>0</v>
      </c>
      <c r="G87">
        <f t="shared" si="8"/>
        <v>0</v>
      </c>
    </row>
    <row r="88" spans="1:7" x14ac:dyDescent="0.25">
      <c r="A88">
        <v>77</v>
      </c>
      <c r="B88">
        <f>'OHL DWP'!B85</f>
        <v>1</v>
      </c>
      <c r="C88">
        <f>'OHL DWP'!C85</f>
        <v>0</v>
      </c>
      <c r="D88">
        <f t="shared" si="5"/>
        <v>1</v>
      </c>
      <c r="E88">
        <f t="shared" si="6"/>
        <v>0</v>
      </c>
      <c r="F88">
        <f t="shared" si="7"/>
        <v>0</v>
      </c>
      <c r="G88">
        <f t="shared" si="8"/>
        <v>0</v>
      </c>
    </row>
    <row r="89" spans="1:7" x14ac:dyDescent="0.25">
      <c r="A89">
        <v>78</v>
      </c>
      <c r="B89">
        <f>'OHL DWP'!B86</f>
        <v>1</v>
      </c>
      <c r="C89">
        <f>'OHL DWP'!C86</f>
        <v>0</v>
      </c>
      <c r="D89">
        <f t="shared" si="5"/>
        <v>1</v>
      </c>
      <c r="E89">
        <f t="shared" si="6"/>
        <v>0</v>
      </c>
      <c r="F89">
        <f t="shared" si="7"/>
        <v>0</v>
      </c>
      <c r="G89">
        <f t="shared" si="8"/>
        <v>0</v>
      </c>
    </row>
    <row r="90" spans="1:7" x14ac:dyDescent="0.25">
      <c r="A90">
        <v>79</v>
      </c>
      <c r="B90">
        <f>'OHL DWP'!B87</f>
        <v>1</v>
      </c>
      <c r="C90">
        <f>'OHL DWP'!C87</f>
        <v>0</v>
      </c>
      <c r="D90">
        <f t="shared" si="5"/>
        <v>1</v>
      </c>
      <c r="E90">
        <f t="shared" si="6"/>
        <v>0</v>
      </c>
      <c r="F90">
        <f t="shared" si="7"/>
        <v>0</v>
      </c>
      <c r="G90">
        <f t="shared" si="8"/>
        <v>0</v>
      </c>
    </row>
    <row r="91" spans="1:7" x14ac:dyDescent="0.25">
      <c r="A91">
        <v>80</v>
      </c>
      <c r="B91">
        <f>'OHL DWP'!B88</f>
        <v>1</v>
      </c>
      <c r="C91">
        <f>'OHL DWP'!C88</f>
        <v>0</v>
      </c>
      <c r="D91">
        <f t="shared" si="5"/>
        <v>1</v>
      </c>
      <c r="E91">
        <f t="shared" si="6"/>
        <v>0</v>
      </c>
      <c r="F91">
        <f t="shared" si="7"/>
        <v>0</v>
      </c>
      <c r="G91">
        <f t="shared" si="8"/>
        <v>0</v>
      </c>
    </row>
    <row r="92" spans="1:7" x14ac:dyDescent="0.25">
      <c r="A92">
        <v>81</v>
      </c>
      <c r="B92">
        <f>'OHL DWP'!B89</f>
        <v>1</v>
      </c>
      <c r="C92">
        <f>'OHL DWP'!C89</f>
        <v>0</v>
      </c>
      <c r="D92">
        <f t="shared" si="5"/>
        <v>1</v>
      </c>
      <c r="E92">
        <f t="shared" si="6"/>
        <v>0</v>
      </c>
      <c r="F92">
        <f t="shared" si="7"/>
        <v>0</v>
      </c>
      <c r="G92">
        <f t="shared" si="8"/>
        <v>0</v>
      </c>
    </row>
    <row r="93" spans="1:7" x14ac:dyDescent="0.25">
      <c r="A93">
        <v>82</v>
      </c>
      <c r="B93">
        <f>'OHL DWP'!B90</f>
        <v>1</v>
      </c>
      <c r="C93">
        <f>'OHL DWP'!C90</f>
        <v>0</v>
      </c>
      <c r="D93">
        <f t="shared" si="5"/>
        <v>1</v>
      </c>
      <c r="E93">
        <f t="shared" si="6"/>
        <v>0</v>
      </c>
      <c r="F93">
        <f t="shared" si="7"/>
        <v>0</v>
      </c>
      <c r="G93">
        <f t="shared" si="8"/>
        <v>0</v>
      </c>
    </row>
    <row r="94" spans="1:7" x14ac:dyDescent="0.25">
      <c r="A94">
        <v>83</v>
      </c>
      <c r="B94">
        <f>'OHL DWP'!B91</f>
        <v>1</v>
      </c>
      <c r="C94">
        <f>'OHL DWP'!C91</f>
        <v>0</v>
      </c>
      <c r="D94">
        <f t="shared" si="5"/>
        <v>1</v>
      </c>
      <c r="E94">
        <f t="shared" si="6"/>
        <v>0</v>
      </c>
      <c r="F94">
        <f t="shared" si="7"/>
        <v>0</v>
      </c>
      <c r="G94">
        <f t="shared" si="8"/>
        <v>0</v>
      </c>
    </row>
    <row r="95" spans="1:7" x14ac:dyDescent="0.25">
      <c r="A95">
        <v>84</v>
      </c>
      <c r="B95">
        <f>'OHL DWP'!B92</f>
        <v>1</v>
      </c>
      <c r="C95">
        <f>'OHL DWP'!C92</f>
        <v>0</v>
      </c>
      <c r="D95">
        <f t="shared" si="5"/>
        <v>1</v>
      </c>
      <c r="E95">
        <f t="shared" si="6"/>
        <v>0</v>
      </c>
      <c r="F95">
        <f t="shared" si="7"/>
        <v>0</v>
      </c>
      <c r="G95">
        <f t="shared" si="8"/>
        <v>0</v>
      </c>
    </row>
    <row r="96" spans="1:7" x14ac:dyDescent="0.25">
      <c r="A96">
        <v>85</v>
      </c>
      <c r="B96">
        <f>'OHL DWP'!B93</f>
        <v>1</v>
      </c>
      <c r="C96">
        <f>'OHL DWP'!C93</f>
        <v>0</v>
      </c>
      <c r="D96">
        <f t="shared" si="5"/>
        <v>1</v>
      </c>
      <c r="E96">
        <f t="shared" si="6"/>
        <v>0</v>
      </c>
      <c r="F96">
        <f t="shared" si="7"/>
        <v>0</v>
      </c>
      <c r="G96">
        <f t="shared" si="8"/>
        <v>0</v>
      </c>
    </row>
    <row r="97" spans="1:7" x14ac:dyDescent="0.25">
      <c r="A97">
        <v>86</v>
      </c>
      <c r="B97">
        <f>'OHL DWP'!B94</f>
        <v>1</v>
      </c>
      <c r="C97">
        <f>'OHL DWP'!C94</f>
        <v>0</v>
      </c>
      <c r="D97">
        <f t="shared" si="5"/>
        <v>1</v>
      </c>
      <c r="E97">
        <f t="shared" si="6"/>
        <v>0</v>
      </c>
      <c r="F97">
        <f t="shared" si="7"/>
        <v>0</v>
      </c>
      <c r="G97">
        <f t="shared" si="8"/>
        <v>0</v>
      </c>
    </row>
    <row r="98" spans="1:7" x14ac:dyDescent="0.25">
      <c r="A98">
        <v>87</v>
      </c>
      <c r="B98">
        <f>'OHL DWP'!B95</f>
        <v>1</v>
      </c>
      <c r="C98">
        <f>'OHL DWP'!C95</f>
        <v>0</v>
      </c>
      <c r="D98">
        <f t="shared" si="5"/>
        <v>1</v>
      </c>
      <c r="E98">
        <f t="shared" si="6"/>
        <v>0</v>
      </c>
      <c r="F98">
        <f t="shared" si="7"/>
        <v>0</v>
      </c>
      <c r="G98">
        <f t="shared" si="8"/>
        <v>0</v>
      </c>
    </row>
    <row r="99" spans="1:7" x14ac:dyDescent="0.25">
      <c r="A99">
        <v>88</v>
      </c>
      <c r="B99">
        <f>'OHL DWP'!B96</f>
        <v>1</v>
      </c>
      <c r="C99">
        <f>'OHL DWP'!C96</f>
        <v>0</v>
      </c>
      <c r="D99">
        <f t="shared" si="5"/>
        <v>1</v>
      </c>
      <c r="E99">
        <f t="shared" si="6"/>
        <v>0</v>
      </c>
      <c r="F99">
        <f t="shared" si="7"/>
        <v>0</v>
      </c>
      <c r="G99">
        <f t="shared" si="8"/>
        <v>0</v>
      </c>
    </row>
    <row r="100" spans="1:7" x14ac:dyDescent="0.25">
      <c r="A100">
        <v>89</v>
      </c>
      <c r="B100">
        <f>'OHL DWP'!B97</f>
        <v>1</v>
      </c>
      <c r="C100">
        <f>'OHL DWP'!C97</f>
        <v>0</v>
      </c>
      <c r="D100">
        <f t="shared" si="5"/>
        <v>1</v>
      </c>
      <c r="E100">
        <f t="shared" si="6"/>
        <v>0</v>
      </c>
      <c r="F100">
        <f t="shared" si="7"/>
        <v>0</v>
      </c>
      <c r="G100">
        <f t="shared" si="8"/>
        <v>0</v>
      </c>
    </row>
    <row r="101" spans="1:7" x14ac:dyDescent="0.25">
      <c r="A101">
        <v>90</v>
      </c>
      <c r="B101">
        <f>'OHL DWP'!B98</f>
        <v>1</v>
      </c>
      <c r="C101">
        <f>'OHL DWP'!C98</f>
        <v>0</v>
      </c>
      <c r="D101">
        <f t="shared" si="5"/>
        <v>1</v>
      </c>
      <c r="E101">
        <f t="shared" si="6"/>
        <v>0</v>
      </c>
      <c r="F101">
        <f t="shared" si="7"/>
        <v>0</v>
      </c>
      <c r="G101">
        <f t="shared" si="8"/>
        <v>0</v>
      </c>
    </row>
    <row r="102" spans="1:7" x14ac:dyDescent="0.25">
      <c r="A102">
        <v>91</v>
      </c>
      <c r="B102">
        <f>'OHL DWP'!B99</f>
        <v>1</v>
      </c>
      <c r="C102">
        <f>'OHL DWP'!C99</f>
        <v>0</v>
      </c>
      <c r="D102">
        <f t="shared" si="5"/>
        <v>1</v>
      </c>
      <c r="E102">
        <f t="shared" si="6"/>
        <v>0</v>
      </c>
      <c r="F102">
        <f t="shared" si="7"/>
        <v>0</v>
      </c>
      <c r="G102">
        <f t="shared" si="8"/>
        <v>0</v>
      </c>
    </row>
    <row r="103" spans="1:7" x14ac:dyDescent="0.25">
      <c r="A103">
        <v>92</v>
      </c>
      <c r="B103">
        <f>'OHL DWP'!B100</f>
        <v>1</v>
      </c>
      <c r="C103">
        <f>'OHL DWP'!C100</f>
        <v>0</v>
      </c>
      <c r="D103">
        <f t="shared" si="5"/>
        <v>1</v>
      </c>
      <c r="E103">
        <f t="shared" si="6"/>
        <v>0</v>
      </c>
      <c r="F103">
        <f t="shared" si="7"/>
        <v>0</v>
      </c>
      <c r="G103">
        <f t="shared" si="8"/>
        <v>0</v>
      </c>
    </row>
    <row r="104" spans="1:7" x14ac:dyDescent="0.25">
      <c r="A104">
        <v>93</v>
      </c>
      <c r="B104">
        <f>'OHL DWP'!B101</f>
        <v>1</v>
      </c>
      <c r="C104">
        <f>'OHL DWP'!C101</f>
        <v>0</v>
      </c>
      <c r="D104">
        <f t="shared" si="5"/>
        <v>1</v>
      </c>
      <c r="E104">
        <f t="shared" si="6"/>
        <v>0</v>
      </c>
      <c r="F104">
        <f t="shared" si="7"/>
        <v>0</v>
      </c>
      <c r="G104">
        <f t="shared" si="8"/>
        <v>0</v>
      </c>
    </row>
    <row r="105" spans="1:7" x14ac:dyDescent="0.25">
      <c r="A105">
        <v>94</v>
      </c>
      <c r="B105">
        <f>'OHL DWP'!B102</f>
        <v>1</v>
      </c>
      <c r="C105">
        <f>'OHL DWP'!C102</f>
        <v>0</v>
      </c>
      <c r="D105">
        <f t="shared" si="5"/>
        <v>1</v>
      </c>
      <c r="E105">
        <f t="shared" si="6"/>
        <v>0</v>
      </c>
      <c r="F105">
        <f t="shared" si="7"/>
        <v>0</v>
      </c>
      <c r="G105">
        <f t="shared" si="8"/>
        <v>0</v>
      </c>
    </row>
    <row r="106" spans="1:7" x14ac:dyDescent="0.25">
      <c r="A106">
        <v>95</v>
      </c>
      <c r="B106">
        <f>'OHL DWP'!B103</f>
        <v>1</v>
      </c>
      <c r="C106">
        <f>'OHL DWP'!C103</f>
        <v>0</v>
      </c>
      <c r="D106">
        <f t="shared" si="5"/>
        <v>1</v>
      </c>
      <c r="E106">
        <f t="shared" si="6"/>
        <v>0</v>
      </c>
      <c r="F106">
        <f t="shared" si="7"/>
        <v>0</v>
      </c>
      <c r="G106">
        <f t="shared" si="8"/>
        <v>0</v>
      </c>
    </row>
    <row r="107" spans="1:7" x14ac:dyDescent="0.25">
      <c r="A107">
        <v>96</v>
      </c>
      <c r="B107">
        <f>'OHL DWP'!B104</f>
        <v>1</v>
      </c>
      <c r="C107">
        <f>'OHL DWP'!C104</f>
        <v>0</v>
      </c>
      <c r="D107">
        <f t="shared" si="5"/>
        <v>1</v>
      </c>
      <c r="E107">
        <f t="shared" si="6"/>
        <v>0</v>
      </c>
      <c r="F107">
        <f t="shared" si="7"/>
        <v>0</v>
      </c>
      <c r="G107">
        <f t="shared" si="8"/>
        <v>0</v>
      </c>
    </row>
    <row r="108" spans="1:7" x14ac:dyDescent="0.25">
      <c r="A108">
        <v>97</v>
      </c>
      <c r="B108">
        <f>'OHL DWP'!B105</f>
        <v>1</v>
      </c>
      <c r="C108">
        <f>'OHL DWP'!C105</f>
        <v>0</v>
      </c>
      <c r="D108">
        <f t="shared" si="5"/>
        <v>1</v>
      </c>
      <c r="E108">
        <f t="shared" si="6"/>
        <v>0</v>
      </c>
      <c r="F108">
        <f t="shared" si="7"/>
        <v>0</v>
      </c>
      <c r="G108">
        <f t="shared" si="8"/>
        <v>0</v>
      </c>
    </row>
    <row r="109" spans="1:7" x14ac:dyDescent="0.25">
      <c r="A109">
        <v>98</v>
      </c>
      <c r="B109">
        <f>'OHL DWP'!B106</f>
        <v>1</v>
      </c>
      <c r="C109">
        <f>'OHL DWP'!C106</f>
        <v>0</v>
      </c>
      <c r="D109">
        <f t="shared" si="5"/>
        <v>1</v>
      </c>
      <c r="E109">
        <f t="shared" si="6"/>
        <v>0</v>
      </c>
      <c r="F109">
        <f t="shared" si="7"/>
        <v>0</v>
      </c>
      <c r="G109">
        <f t="shared" si="8"/>
        <v>0</v>
      </c>
    </row>
    <row r="110" spans="1:7" x14ac:dyDescent="0.25">
      <c r="A110">
        <v>99</v>
      </c>
      <c r="B110">
        <f>'OHL DWP'!B107</f>
        <v>1</v>
      </c>
      <c r="C110">
        <f>'OHL DWP'!C107</f>
        <v>0</v>
      </c>
      <c r="D110">
        <f t="shared" si="5"/>
        <v>1</v>
      </c>
      <c r="E110">
        <f t="shared" si="6"/>
        <v>0</v>
      </c>
      <c r="F110">
        <f t="shared" si="7"/>
        <v>0</v>
      </c>
      <c r="G110">
        <f t="shared" si="8"/>
        <v>0</v>
      </c>
    </row>
    <row r="111" spans="1:7" x14ac:dyDescent="0.25">
      <c r="A111">
        <v>100</v>
      </c>
      <c r="B111">
        <f>'OHL DWP'!B108</f>
        <v>1</v>
      </c>
      <c r="C111">
        <f>'OHL DWP'!C108</f>
        <v>0</v>
      </c>
      <c r="D111">
        <f t="shared" si="5"/>
        <v>1</v>
      </c>
      <c r="E111">
        <f t="shared" si="6"/>
        <v>0</v>
      </c>
      <c r="F111">
        <f t="shared" si="7"/>
        <v>0</v>
      </c>
      <c r="G111">
        <f t="shared" si="8"/>
        <v>0</v>
      </c>
    </row>
    <row r="112" spans="1:7" x14ac:dyDescent="0.25">
      <c r="A112">
        <v>101</v>
      </c>
      <c r="B112">
        <f>'OHL DWP'!B109</f>
        <v>1</v>
      </c>
      <c r="C112">
        <f>'OHL DWP'!C109</f>
        <v>0</v>
      </c>
      <c r="D112">
        <f t="shared" si="5"/>
        <v>1</v>
      </c>
      <c r="E112">
        <f t="shared" si="6"/>
        <v>0</v>
      </c>
      <c r="F112">
        <f t="shared" si="7"/>
        <v>0</v>
      </c>
      <c r="G112">
        <f t="shared" si="8"/>
        <v>0</v>
      </c>
    </row>
    <row r="113" spans="1:7" x14ac:dyDescent="0.25">
      <c r="A113">
        <v>102</v>
      </c>
      <c r="B113">
        <f>'OHL DWP'!B110</f>
        <v>1</v>
      </c>
      <c r="C113">
        <f>'OHL DWP'!C110</f>
        <v>0</v>
      </c>
      <c r="D113">
        <f t="shared" si="5"/>
        <v>1</v>
      </c>
      <c r="E113">
        <f t="shared" si="6"/>
        <v>0</v>
      </c>
      <c r="F113">
        <f t="shared" si="7"/>
        <v>0</v>
      </c>
      <c r="G113">
        <f t="shared" si="8"/>
        <v>0</v>
      </c>
    </row>
    <row r="114" spans="1:7" x14ac:dyDescent="0.25">
      <c r="A114">
        <v>103</v>
      </c>
      <c r="B114">
        <f>'OHL DWP'!B111</f>
        <v>1</v>
      </c>
      <c r="C114">
        <f>'OHL DWP'!C111</f>
        <v>0</v>
      </c>
      <c r="D114">
        <f t="shared" si="5"/>
        <v>1</v>
      </c>
      <c r="E114">
        <f t="shared" si="6"/>
        <v>0</v>
      </c>
      <c r="F114">
        <f t="shared" si="7"/>
        <v>0</v>
      </c>
      <c r="G114">
        <f t="shared" si="8"/>
        <v>0</v>
      </c>
    </row>
    <row r="115" spans="1:7" x14ac:dyDescent="0.25">
      <c r="A115">
        <v>104</v>
      </c>
      <c r="B115">
        <f>'OHL DWP'!B112</f>
        <v>1</v>
      </c>
      <c r="C115">
        <f>'OHL DWP'!C112</f>
        <v>0</v>
      </c>
      <c r="D115">
        <f t="shared" si="5"/>
        <v>1</v>
      </c>
      <c r="E115">
        <f t="shared" si="6"/>
        <v>0</v>
      </c>
      <c r="F115">
        <f t="shared" si="7"/>
        <v>0</v>
      </c>
      <c r="G115">
        <f t="shared" si="8"/>
        <v>0</v>
      </c>
    </row>
    <row r="116" spans="1:7" x14ac:dyDescent="0.25">
      <c r="A116">
        <v>105</v>
      </c>
      <c r="B116">
        <f>'OHL DWP'!B113</f>
        <v>1</v>
      </c>
      <c r="C116">
        <f>'OHL DWP'!C113</f>
        <v>0</v>
      </c>
      <c r="D116">
        <f t="shared" si="5"/>
        <v>1</v>
      </c>
      <c r="E116">
        <f t="shared" si="6"/>
        <v>0</v>
      </c>
      <c r="F116">
        <f t="shared" si="7"/>
        <v>0</v>
      </c>
      <c r="G116">
        <f t="shared" si="8"/>
        <v>0</v>
      </c>
    </row>
    <row r="117" spans="1:7" x14ac:dyDescent="0.25">
      <c r="A117">
        <v>106</v>
      </c>
      <c r="B117">
        <f>'OHL DWP'!B114</f>
        <v>1</v>
      </c>
      <c r="C117">
        <f>'OHL DWP'!C114</f>
        <v>0</v>
      </c>
      <c r="D117">
        <f t="shared" si="5"/>
        <v>1</v>
      </c>
      <c r="E117">
        <f t="shared" si="6"/>
        <v>0</v>
      </c>
      <c r="F117">
        <f t="shared" si="7"/>
        <v>0</v>
      </c>
      <c r="G117">
        <f t="shared" si="8"/>
        <v>0</v>
      </c>
    </row>
    <row r="118" spans="1:7" x14ac:dyDescent="0.25">
      <c r="A118">
        <v>107</v>
      </c>
      <c r="B118">
        <f>'OHL DWP'!B115</f>
        <v>1</v>
      </c>
      <c r="C118">
        <f>'OHL DWP'!C115</f>
        <v>0</v>
      </c>
      <c r="D118">
        <f t="shared" si="5"/>
        <v>1</v>
      </c>
      <c r="E118">
        <f t="shared" si="6"/>
        <v>0</v>
      </c>
      <c r="F118">
        <f t="shared" si="7"/>
        <v>0</v>
      </c>
      <c r="G118">
        <f t="shared" si="8"/>
        <v>0</v>
      </c>
    </row>
    <row r="119" spans="1:7" x14ac:dyDescent="0.25">
      <c r="A119">
        <v>108</v>
      </c>
      <c r="B119">
        <f>'OHL DWP'!B116</f>
        <v>1</v>
      </c>
      <c r="C119">
        <f>'OHL DWP'!C116</f>
        <v>0</v>
      </c>
      <c r="D119">
        <f t="shared" si="5"/>
        <v>1</v>
      </c>
      <c r="E119">
        <f t="shared" si="6"/>
        <v>0</v>
      </c>
      <c r="F119">
        <f t="shared" si="7"/>
        <v>0</v>
      </c>
      <c r="G119">
        <f t="shared" si="8"/>
        <v>0</v>
      </c>
    </row>
    <row r="120" spans="1:7" x14ac:dyDescent="0.25">
      <c r="A120">
        <v>109</v>
      </c>
      <c r="B120">
        <f>'OHL DWP'!B117</f>
        <v>1</v>
      </c>
      <c r="C120">
        <f>'OHL DWP'!C117</f>
        <v>0</v>
      </c>
      <c r="D120">
        <f t="shared" si="5"/>
        <v>1</v>
      </c>
      <c r="E120">
        <f t="shared" si="6"/>
        <v>0</v>
      </c>
      <c r="F120">
        <f t="shared" si="7"/>
        <v>0</v>
      </c>
      <c r="G120">
        <f t="shared" si="8"/>
        <v>0</v>
      </c>
    </row>
    <row r="121" spans="1:7" x14ac:dyDescent="0.25">
      <c r="A121">
        <v>110</v>
      </c>
      <c r="B121">
        <f>'OHL DWP'!B118</f>
        <v>1</v>
      </c>
      <c r="C121">
        <f>'OHL DWP'!C118</f>
        <v>0</v>
      </c>
      <c r="D121">
        <f t="shared" si="5"/>
        <v>1</v>
      </c>
      <c r="E121">
        <f t="shared" si="6"/>
        <v>0</v>
      </c>
      <c r="F121">
        <f t="shared" si="7"/>
        <v>0</v>
      </c>
      <c r="G121">
        <f t="shared" si="8"/>
        <v>0</v>
      </c>
    </row>
    <row r="122" spans="1:7" x14ac:dyDescent="0.25">
      <c r="A122">
        <v>111</v>
      </c>
      <c r="B122">
        <f>'OHL DWP'!B119</f>
        <v>1</v>
      </c>
      <c r="C122">
        <f>'OHL DWP'!C119</f>
        <v>0</v>
      </c>
      <c r="D122">
        <f t="shared" si="5"/>
        <v>1</v>
      </c>
      <c r="E122">
        <f t="shared" si="6"/>
        <v>0</v>
      </c>
      <c r="F122">
        <f t="shared" si="7"/>
        <v>0</v>
      </c>
      <c r="G122">
        <f t="shared" si="8"/>
        <v>0</v>
      </c>
    </row>
    <row r="123" spans="1:7" x14ac:dyDescent="0.25">
      <c r="A123">
        <v>112</v>
      </c>
      <c r="B123">
        <f>'OHL DWP'!B120</f>
        <v>1</v>
      </c>
      <c r="C123">
        <f>'OHL DWP'!C120</f>
        <v>0</v>
      </c>
      <c r="D123">
        <f t="shared" si="5"/>
        <v>1</v>
      </c>
      <c r="E123">
        <f t="shared" si="6"/>
        <v>0</v>
      </c>
      <c r="F123">
        <f t="shared" si="7"/>
        <v>0</v>
      </c>
      <c r="G123">
        <f t="shared" si="8"/>
        <v>0</v>
      </c>
    </row>
    <row r="124" spans="1:7" x14ac:dyDescent="0.25">
      <c r="A124">
        <v>113</v>
      </c>
      <c r="B124">
        <f>'OHL DWP'!B121</f>
        <v>1</v>
      </c>
      <c r="C124">
        <f>'OHL DWP'!C121</f>
        <v>0</v>
      </c>
      <c r="D124">
        <f t="shared" si="5"/>
        <v>1</v>
      </c>
      <c r="E124">
        <f t="shared" si="6"/>
        <v>0</v>
      </c>
      <c r="F124">
        <f t="shared" si="7"/>
        <v>0</v>
      </c>
      <c r="G124">
        <f t="shared" si="8"/>
        <v>0</v>
      </c>
    </row>
    <row r="125" spans="1:7" x14ac:dyDescent="0.25">
      <c r="A125">
        <v>114</v>
      </c>
      <c r="B125">
        <f>'OHL DWP'!B122</f>
        <v>1</v>
      </c>
      <c r="C125">
        <f>'OHL DWP'!C122</f>
        <v>0</v>
      </c>
      <c r="D125">
        <f t="shared" si="5"/>
        <v>1</v>
      </c>
      <c r="E125">
        <f t="shared" si="6"/>
        <v>0</v>
      </c>
      <c r="F125">
        <f t="shared" si="7"/>
        <v>0</v>
      </c>
      <c r="G125">
        <f t="shared" si="8"/>
        <v>0</v>
      </c>
    </row>
    <row r="126" spans="1:7" x14ac:dyDescent="0.25">
      <c r="A126">
        <v>115</v>
      </c>
      <c r="B126">
        <f>'OHL DWP'!B123</f>
        <v>1</v>
      </c>
      <c r="C126">
        <f>'OHL DWP'!C123</f>
        <v>0</v>
      </c>
      <c r="D126">
        <f t="shared" si="5"/>
        <v>1</v>
      </c>
      <c r="E126">
        <f t="shared" si="6"/>
        <v>0</v>
      </c>
      <c r="F126">
        <f t="shared" si="7"/>
        <v>0</v>
      </c>
      <c r="G126">
        <f t="shared" si="8"/>
        <v>0</v>
      </c>
    </row>
    <row r="127" spans="1:7" x14ac:dyDescent="0.25">
      <c r="A127">
        <v>116</v>
      </c>
      <c r="B127">
        <f>'OHL DWP'!B124</f>
        <v>1</v>
      </c>
      <c r="C127">
        <f>'OHL DWP'!C124</f>
        <v>0</v>
      </c>
      <c r="D127">
        <f t="shared" si="5"/>
        <v>1</v>
      </c>
      <c r="E127">
        <f t="shared" si="6"/>
        <v>0</v>
      </c>
      <c r="F127">
        <f t="shared" si="7"/>
        <v>0</v>
      </c>
      <c r="G127">
        <f t="shared" si="8"/>
        <v>0</v>
      </c>
    </row>
    <row r="128" spans="1:7" x14ac:dyDescent="0.25">
      <c r="A128">
        <v>117</v>
      </c>
      <c r="B128">
        <f>'OHL DWP'!B125</f>
        <v>1</v>
      </c>
      <c r="C128">
        <f>'OHL DWP'!C125</f>
        <v>0</v>
      </c>
      <c r="D128">
        <f t="shared" si="5"/>
        <v>1</v>
      </c>
      <c r="E128">
        <f t="shared" si="6"/>
        <v>0</v>
      </c>
      <c r="F128">
        <f t="shared" si="7"/>
        <v>0</v>
      </c>
      <c r="G128">
        <f t="shared" si="8"/>
        <v>0</v>
      </c>
    </row>
    <row r="129" spans="1:7" x14ac:dyDescent="0.25">
      <c r="A129">
        <v>118</v>
      </c>
      <c r="B129">
        <f>'OHL DWP'!B126</f>
        <v>1</v>
      </c>
      <c r="C129">
        <f>'OHL DWP'!C126</f>
        <v>0</v>
      </c>
      <c r="D129">
        <f t="shared" si="5"/>
        <v>1</v>
      </c>
      <c r="E129">
        <f t="shared" si="6"/>
        <v>0</v>
      </c>
      <c r="F129">
        <f t="shared" si="7"/>
        <v>0</v>
      </c>
      <c r="G129">
        <f t="shared" si="8"/>
        <v>0</v>
      </c>
    </row>
    <row r="130" spans="1:7" x14ac:dyDescent="0.25">
      <c r="A130">
        <v>119</v>
      </c>
      <c r="B130">
        <f>'OHL DWP'!B127</f>
        <v>1</v>
      </c>
      <c r="C130">
        <f>'OHL DWP'!C127</f>
        <v>0</v>
      </c>
      <c r="D130">
        <f t="shared" si="5"/>
        <v>1</v>
      </c>
      <c r="E130">
        <f t="shared" si="6"/>
        <v>0</v>
      </c>
      <c r="F130">
        <f t="shared" si="7"/>
        <v>0</v>
      </c>
      <c r="G130">
        <f t="shared" si="8"/>
        <v>0</v>
      </c>
    </row>
    <row r="131" spans="1:7" x14ac:dyDescent="0.25">
      <c r="A131">
        <v>120</v>
      </c>
      <c r="B131">
        <f>'OHL DWP'!B128</f>
        <v>1</v>
      </c>
      <c r="C131">
        <f>'OHL DWP'!C128</f>
        <v>0</v>
      </c>
      <c r="D131">
        <f t="shared" si="5"/>
        <v>1</v>
      </c>
      <c r="E131">
        <f t="shared" si="6"/>
        <v>0</v>
      </c>
      <c r="F131">
        <f t="shared" si="7"/>
        <v>0</v>
      </c>
      <c r="G131">
        <f t="shared" si="8"/>
        <v>0</v>
      </c>
    </row>
    <row r="132" spans="1:7" x14ac:dyDescent="0.25">
      <c r="A132">
        <v>121</v>
      </c>
      <c r="B132">
        <f>'OHL DWP'!B129</f>
        <v>1</v>
      </c>
      <c r="C132">
        <f>'OHL DWP'!C129</f>
        <v>0</v>
      </c>
      <c r="D132">
        <f t="shared" si="5"/>
        <v>1</v>
      </c>
      <c r="E132">
        <f t="shared" si="6"/>
        <v>0</v>
      </c>
      <c r="F132">
        <f t="shared" si="7"/>
        <v>0</v>
      </c>
      <c r="G132">
        <f t="shared" si="8"/>
        <v>0</v>
      </c>
    </row>
    <row r="133" spans="1:7" x14ac:dyDescent="0.25">
      <c r="A133">
        <v>122</v>
      </c>
      <c r="B133">
        <f>'OHL DWP'!B130</f>
        <v>1</v>
      </c>
      <c r="C133">
        <f>'OHL DWP'!C130</f>
        <v>0</v>
      </c>
      <c r="D133">
        <f t="shared" si="5"/>
        <v>1</v>
      </c>
      <c r="E133">
        <f t="shared" si="6"/>
        <v>0</v>
      </c>
      <c r="F133">
        <f t="shared" si="7"/>
        <v>0</v>
      </c>
      <c r="G133">
        <f t="shared" si="8"/>
        <v>0</v>
      </c>
    </row>
    <row r="134" spans="1:7" x14ac:dyDescent="0.25">
      <c r="A134">
        <v>123</v>
      </c>
      <c r="B134">
        <f>'OHL DWP'!B131</f>
        <v>1</v>
      </c>
      <c r="C134">
        <f>'OHL DWP'!C131</f>
        <v>0</v>
      </c>
      <c r="D134">
        <f t="shared" si="5"/>
        <v>1</v>
      </c>
      <c r="E134">
        <f t="shared" si="6"/>
        <v>0</v>
      </c>
      <c r="F134">
        <f t="shared" si="7"/>
        <v>0</v>
      </c>
      <c r="G134">
        <f t="shared" si="8"/>
        <v>0</v>
      </c>
    </row>
    <row r="135" spans="1:7" x14ac:dyDescent="0.25">
      <c r="A135">
        <v>124</v>
      </c>
      <c r="B135">
        <f>'OHL DWP'!B132</f>
        <v>1</v>
      </c>
      <c r="C135">
        <f>'OHL DWP'!C132</f>
        <v>0</v>
      </c>
      <c r="D135">
        <f t="shared" si="5"/>
        <v>1</v>
      </c>
      <c r="E135">
        <f t="shared" si="6"/>
        <v>0</v>
      </c>
      <c r="F135">
        <f t="shared" si="7"/>
        <v>0</v>
      </c>
      <c r="G135">
        <f t="shared" si="8"/>
        <v>0</v>
      </c>
    </row>
    <row r="136" spans="1:7" x14ac:dyDescent="0.25">
      <c r="A136">
        <v>125</v>
      </c>
      <c r="B136">
        <f>'OHL DWP'!B133</f>
        <v>1</v>
      </c>
      <c r="C136">
        <f>'OHL DWP'!C133</f>
        <v>0</v>
      </c>
      <c r="D136">
        <f t="shared" si="5"/>
        <v>1</v>
      </c>
      <c r="E136">
        <f t="shared" si="6"/>
        <v>0</v>
      </c>
      <c r="F136">
        <f t="shared" si="7"/>
        <v>0</v>
      </c>
      <c r="G136">
        <f t="shared" si="8"/>
        <v>0</v>
      </c>
    </row>
    <row r="137" spans="1:7" x14ac:dyDescent="0.25">
      <c r="A137">
        <v>126</v>
      </c>
      <c r="B137">
        <f>'OHL DWP'!B134</f>
        <v>1</v>
      </c>
      <c r="C137">
        <f>'OHL DWP'!C134</f>
        <v>0</v>
      </c>
      <c r="D137">
        <f t="shared" si="5"/>
        <v>1</v>
      </c>
      <c r="E137">
        <f t="shared" si="6"/>
        <v>0</v>
      </c>
      <c r="F137">
        <f t="shared" si="7"/>
        <v>0</v>
      </c>
      <c r="G137">
        <f t="shared" si="8"/>
        <v>0</v>
      </c>
    </row>
    <row r="138" spans="1:7" x14ac:dyDescent="0.25">
      <c r="A138">
        <v>127</v>
      </c>
      <c r="B138">
        <f>'OHL DWP'!B135</f>
        <v>1</v>
      </c>
      <c r="C138">
        <f>'OHL DWP'!C135</f>
        <v>0</v>
      </c>
      <c r="D138">
        <f t="shared" si="5"/>
        <v>1</v>
      </c>
      <c r="E138">
        <f t="shared" si="6"/>
        <v>0</v>
      </c>
      <c r="F138">
        <f t="shared" si="7"/>
        <v>0</v>
      </c>
      <c r="G138">
        <f t="shared" si="8"/>
        <v>0</v>
      </c>
    </row>
    <row r="139" spans="1:7" x14ac:dyDescent="0.25">
      <c r="A139">
        <v>128</v>
      </c>
      <c r="B139">
        <f>'OHL DWP'!B136</f>
        <v>1</v>
      </c>
      <c r="C139">
        <f>'OHL DWP'!C136</f>
        <v>0</v>
      </c>
      <c r="D139">
        <f t="shared" si="5"/>
        <v>1</v>
      </c>
      <c r="E139">
        <f t="shared" si="6"/>
        <v>0</v>
      </c>
      <c r="F139">
        <f t="shared" si="7"/>
        <v>0</v>
      </c>
      <c r="G139">
        <f t="shared" si="8"/>
        <v>0</v>
      </c>
    </row>
    <row r="140" spans="1:7" x14ac:dyDescent="0.25">
      <c r="A140">
        <v>129</v>
      </c>
      <c r="B140">
        <f>'OHL DWP'!B137</f>
        <v>1</v>
      </c>
      <c r="C140">
        <f>'OHL DWP'!C137</f>
        <v>0</v>
      </c>
      <c r="D140">
        <f t="shared" ref="D140:D203" si="9">IF(B140&gt;=B$5, 1, 0)</f>
        <v>1</v>
      </c>
      <c r="E140">
        <f t="shared" si="6"/>
        <v>0</v>
      </c>
      <c r="F140">
        <f t="shared" si="7"/>
        <v>0</v>
      </c>
      <c r="G140">
        <f t="shared" si="8"/>
        <v>0</v>
      </c>
    </row>
    <row r="141" spans="1:7" x14ac:dyDescent="0.25">
      <c r="A141">
        <v>130</v>
      </c>
      <c r="B141">
        <f>'OHL DWP'!B138</f>
        <v>1</v>
      </c>
      <c r="C141">
        <f>'OHL DWP'!C138</f>
        <v>0</v>
      </c>
      <c r="D141">
        <f t="shared" si="9"/>
        <v>1</v>
      </c>
      <c r="E141">
        <f t="shared" ref="E141:E204" si="10">MAX(0,B$9+($A141-0.5)*C$9)</f>
        <v>0</v>
      </c>
      <c r="F141">
        <f t="shared" ref="F141:F204" si="11">E141*B141</f>
        <v>0</v>
      </c>
      <c r="G141">
        <f t="shared" ref="G141:G204" si="12">IF(C141&gt;0, C141/B141,0)</f>
        <v>0</v>
      </c>
    </row>
    <row r="142" spans="1:7" x14ac:dyDescent="0.25">
      <c r="A142">
        <v>131</v>
      </c>
      <c r="B142">
        <f>'OHL DWP'!B139</f>
        <v>1</v>
      </c>
      <c r="C142">
        <f>'OHL DWP'!C139</f>
        <v>0</v>
      </c>
      <c r="D142">
        <f t="shared" si="9"/>
        <v>1</v>
      </c>
      <c r="E142">
        <f t="shared" si="10"/>
        <v>0</v>
      </c>
      <c r="F142">
        <f t="shared" si="11"/>
        <v>0</v>
      </c>
      <c r="G142">
        <f t="shared" si="12"/>
        <v>0</v>
      </c>
    </row>
    <row r="143" spans="1:7" x14ac:dyDescent="0.25">
      <c r="A143">
        <v>132</v>
      </c>
      <c r="B143">
        <f>'OHL DWP'!B140</f>
        <v>1</v>
      </c>
      <c r="C143">
        <f>'OHL DWP'!C140</f>
        <v>0</v>
      </c>
      <c r="D143">
        <f t="shared" si="9"/>
        <v>1</v>
      </c>
      <c r="E143">
        <f t="shared" si="10"/>
        <v>0</v>
      </c>
      <c r="F143">
        <f t="shared" si="11"/>
        <v>0</v>
      </c>
      <c r="G143">
        <f t="shared" si="12"/>
        <v>0</v>
      </c>
    </row>
    <row r="144" spans="1:7" x14ac:dyDescent="0.25">
      <c r="A144">
        <v>133</v>
      </c>
      <c r="B144">
        <f>'OHL DWP'!B141</f>
        <v>1</v>
      </c>
      <c r="C144">
        <f>'OHL DWP'!C141</f>
        <v>0</v>
      </c>
      <c r="D144">
        <f t="shared" si="9"/>
        <v>1</v>
      </c>
      <c r="E144">
        <f t="shared" si="10"/>
        <v>0</v>
      </c>
      <c r="F144">
        <f t="shared" si="11"/>
        <v>0</v>
      </c>
      <c r="G144">
        <f t="shared" si="12"/>
        <v>0</v>
      </c>
    </row>
    <row r="145" spans="1:7" x14ac:dyDescent="0.25">
      <c r="A145">
        <v>134</v>
      </c>
      <c r="B145">
        <f>'OHL DWP'!B142</f>
        <v>1</v>
      </c>
      <c r="C145">
        <f>'OHL DWP'!C142</f>
        <v>0</v>
      </c>
      <c r="D145">
        <f t="shared" si="9"/>
        <v>1</v>
      </c>
      <c r="E145">
        <f t="shared" si="10"/>
        <v>0</v>
      </c>
      <c r="F145">
        <f t="shared" si="11"/>
        <v>0</v>
      </c>
      <c r="G145">
        <f t="shared" si="12"/>
        <v>0</v>
      </c>
    </row>
    <row r="146" spans="1:7" x14ac:dyDescent="0.25">
      <c r="A146">
        <v>135</v>
      </c>
      <c r="B146">
        <f>'OHL DWP'!B143</f>
        <v>1</v>
      </c>
      <c r="C146">
        <f>'OHL DWP'!C143</f>
        <v>0</v>
      </c>
      <c r="D146">
        <f t="shared" si="9"/>
        <v>1</v>
      </c>
      <c r="E146">
        <f t="shared" si="10"/>
        <v>0</v>
      </c>
      <c r="F146">
        <f t="shared" si="11"/>
        <v>0</v>
      </c>
      <c r="G146">
        <f t="shared" si="12"/>
        <v>0</v>
      </c>
    </row>
    <row r="147" spans="1:7" x14ac:dyDescent="0.25">
      <c r="A147">
        <v>136</v>
      </c>
      <c r="B147">
        <f>'OHL DWP'!B144</f>
        <v>1</v>
      </c>
      <c r="C147">
        <f>'OHL DWP'!C144</f>
        <v>0</v>
      </c>
      <c r="D147">
        <f t="shared" si="9"/>
        <v>1</v>
      </c>
      <c r="E147">
        <f t="shared" si="10"/>
        <v>0</v>
      </c>
      <c r="F147">
        <f t="shared" si="11"/>
        <v>0</v>
      </c>
      <c r="G147">
        <f t="shared" si="12"/>
        <v>0</v>
      </c>
    </row>
    <row r="148" spans="1:7" x14ac:dyDescent="0.25">
      <c r="A148">
        <v>137</v>
      </c>
      <c r="B148">
        <f>'OHL DWP'!B145</f>
        <v>1</v>
      </c>
      <c r="C148">
        <f>'OHL DWP'!C145</f>
        <v>0</v>
      </c>
      <c r="D148">
        <f t="shared" si="9"/>
        <v>1</v>
      </c>
      <c r="E148">
        <f t="shared" si="10"/>
        <v>0</v>
      </c>
      <c r="F148">
        <f t="shared" si="11"/>
        <v>0</v>
      </c>
      <c r="G148">
        <f t="shared" si="12"/>
        <v>0</v>
      </c>
    </row>
    <row r="149" spans="1:7" x14ac:dyDescent="0.25">
      <c r="A149">
        <v>138</v>
      </c>
      <c r="B149">
        <f>'OHL DWP'!B146</f>
        <v>1</v>
      </c>
      <c r="C149">
        <f>'OHL DWP'!C146</f>
        <v>0</v>
      </c>
      <c r="D149">
        <f t="shared" si="9"/>
        <v>1</v>
      </c>
      <c r="E149">
        <f t="shared" si="10"/>
        <v>0</v>
      </c>
      <c r="F149">
        <f t="shared" si="11"/>
        <v>0</v>
      </c>
      <c r="G149">
        <f t="shared" si="12"/>
        <v>0</v>
      </c>
    </row>
    <row r="150" spans="1:7" x14ac:dyDescent="0.25">
      <c r="A150">
        <v>139</v>
      </c>
      <c r="B150">
        <f>'OHL DWP'!B147</f>
        <v>1</v>
      </c>
      <c r="C150">
        <f>'OHL DWP'!C147</f>
        <v>0</v>
      </c>
      <c r="D150">
        <f t="shared" si="9"/>
        <v>1</v>
      </c>
      <c r="E150">
        <f t="shared" si="10"/>
        <v>0</v>
      </c>
      <c r="F150">
        <f t="shared" si="11"/>
        <v>0</v>
      </c>
      <c r="G150">
        <f t="shared" si="12"/>
        <v>0</v>
      </c>
    </row>
    <row r="151" spans="1:7" x14ac:dyDescent="0.25">
      <c r="A151">
        <v>140</v>
      </c>
      <c r="B151">
        <f>'OHL DWP'!B148</f>
        <v>1</v>
      </c>
      <c r="C151">
        <f>'OHL DWP'!C148</f>
        <v>0</v>
      </c>
      <c r="D151">
        <f t="shared" si="9"/>
        <v>1</v>
      </c>
      <c r="E151">
        <f t="shared" si="10"/>
        <v>0</v>
      </c>
      <c r="F151">
        <f t="shared" si="11"/>
        <v>0</v>
      </c>
      <c r="G151">
        <f t="shared" si="12"/>
        <v>0</v>
      </c>
    </row>
    <row r="152" spans="1:7" x14ac:dyDescent="0.25">
      <c r="A152">
        <v>141</v>
      </c>
      <c r="B152">
        <f>'OHL DWP'!B149</f>
        <v>1</v>
      </c>
      <c r="C152">
        <f>'OHL DWP'!C149</f>
        <v>0</v>
      </c>
      <c r="D152">
        <f t="shared" si="9"/>
        <v>1</v>
      </c>
      <c r="E152">
        <f t="shared" si="10"/>
        <v>0</v>
      </c>
      <c r="F152">
        <f t="shared" si="11"/>
        <v>0</v>
      </c>
      <c r="G152">
        <f t="shared" si="12"/>
        <v>0</v>
      </c>
    </row>
    <row r="153" spans="1:7" x14ac:dyDescent="0.25">
      <c r="A153">
        <v>142</v>
      </c>
      <c r="B153">
        <f>'OHL DWP'!B150</f>
        <v>1</v>
      </c>
      <c r="C153">
        <f>'OHL DWP'!C150</f>
        <v>0</v>
      </c>
      <c r="D153">
        <f t="shared" si="9"/>
        <v>1</v>
      </c>
      <c r="E153">
        <f t="shared" si="10"/>
        <v>0</v>
      </c>
      <c r="F153">
        <f t="shared" si="11"/>
        <v>0</v>
      </c>
      <c r="G153">
        <f t="shared" si="12"/>
        <v>0</v>
      </c>
    </row>
    <row r="154" spans="1:7" x14ac:dyDescent="0.25">
      <c r="A154">
        <v>143</v>
      </c>
      <c r="B154">
        <f>'OHL DWP'!B151</f>
        <v>1</v>
      </c>
      <c r="C154">
        <f>'OHL DWP'!C151</f>
        <v>0</v>
      </c>
      <c r="D154">
        <f t="shared" si="9"/>
        <v>1</v>
      </c>
      <c r="E154">
        <f t="shared" si="10"/>
        <v>0</v>
      </c>
      <c r="F154">
        <f t="shared" si="11"/>
        <v>0</v>
      </c>
      <c r="G154">
        <f t="shared" si="12"/>
        <v>0</v>
      </c>
    </row>
    <row r="155" spans="1:7" x14ac:dyDescent="0.25">
      <c r="A155">
        <v>144</v>
      </c>
      <c r="B155">
        <f>'OHL DWP'!B152</f>
        <v>1</v>
      </c>
      <c r="C155">
        <f>'OHL DWP'!C152</f>
        <v>0</v>
      </c>
      <c r="D155">
        <f t="shared" si="9"/>
        <v>1</v>
      </c>
      <c r="E155">
        <f t="shared" si="10"/>
        <v>0</v>
      </c>
      <c r="F155">
        <f t="shared" si="11"/>
        <v>0</v>
      </c>
      <c r="G155">
        <f t="shared" si="12"/>
        <v>0</v>
      </c>
    </row>
    <row r="156" spans="1:7" x14ac:dyDescent="0.25">
      <c r="A156">
        <v>145</v>
      </c>
      <c r="B156">
        <f>'OHL DWP'!B153</f>
        <v>1</v>
      </c>
      <c r="C156">
        <f>'OHL DWP'!C153</f>
        <v>0</v>
      </c>
      <c r="D156">
        <f t="shared" si="9"/>
        <v>1</v>
      </c>
      <c r="E156">
        <f t="shared" si="10"/>
        <v>0</v>
      </c>
      <c r="F156">
        <f t="shared" si="11"/>
        <v>0</v>
      </c>
      <c r="G156">
        <f t="shared" si="12"/>
        <v>0</v>
      </c>
    </row>
    <row r="157" spans="1:7" x14ac:dyDescent="0.25">
      <c r="A157">
        <v>146</v>
      </c>
      <c r="B157">
        <f>'OHL DWP'!B154</f>
        <v>1</v>
      </c>
      <c r="C157">
        <f>'OHL DWP'!C154</f>
        <v>0</v>
      </c>
      <c r="D157">
        <f t="shared" si="9"/>
        <v>1</v>
      </c>
      <c r="E157">
        <f t="shared" si="10"/>
        <v>0</v>
      </c>
      <c r="F157">
        <f t="shared" si="11"/>
        <v>0</v>
      </c>
      <c r="G157">
        <f t="shared" si="12"/>
        <v>0</v>
      </c>
    </row>
    <row r="158" spans="1:7" x14ac:dyDescent="0.25">
      <c r="A158">
        <v>147</v>
      </c>
      <c r="B158">
        <f>'OHL DWP'!B155</f>
        <v>1</v>
      </c>
      <c r="C158">
        <f>'OHL DWP'!C155</f>
        <v>0</v>
      </c>
      <c r="D158">
        <f t="shared" si="9"/>
        <v>1</v>
      </c>
      <c r="E158">
        <f t="shared" si="10"/>
        <v>0</v>
      </c>
      <c r="F158">
        <f t="shared" si="11"/>
        <v>0</v>
      </c>
      <c r="G158">
        <f t="shared" si="12"/>
        <v>0</v>
      </c>
    </row>
    <row r="159" spans="1:7" x14ac:dyDescent="0.25">
      <c r="A159">
        <v>148</v>
      </c>
      <c r="B159">
        <f>'OHL DWP'!B156</f>
        <v>1</v>
      </c>
      <c r="C159">
        <f>'OHL DWP'!C156</f>
        <v>0</v>
      </c>
      <c r="D159">
        <f t="shared" si="9"/>
        <v>1</v>
      </c>
      <c r="E159">
        <f t="shared" si="10"/>
        <v>0</v>
      </c>
      <c r="F159">
        <f t="shared" si="11"/>
        <v>0</v>
      </c>
      <c r="G159">
        <f t="shared" si="12"/>
        <v>0</v>
      </c>
    </row>
    <row r="160" spans="1:7" x14ac:dyDescent="0.25">
      <c r="A160">
        <v>149</v>
      </c>
      <c r="B160">
        <f>'OHL DWP'!B157</f>
        <v>1</v>
      </c>
      <c r="C160">
        <f>'OHL DWP'!C157</f>
        <v>0</v>
      </c>
      <c r="D160">
        <f t="shared" si="9"/>
        <v>1</v>
      </c>
      <c r="E160">
        <f t="shared" si="10"/>
        <v>0</v>
      </c>
      <c r="F160">
        <f t="shared" si="11"/>
        <v>0</v>
      </c>
      <c r="G160">
        <f t="shared" si="12"/>
        <v>0</v>
      </c>
    </row>
    <row r="161" spans="1:7" x14ac:dyDescent="0.25">
      <c r="A161">
        <v>150</v>
      </c>
      <c r="B161">
        <f>'OHL DWP'!B158</f>
        <v>1</v>
      </c>
      <c r="C161">
        <f>'OHL DWP'!C158</f>
        <v>0</v>
      </c>
      <c r="D161">
        <f t="shared" si="9"/>
        <v>1</v>
      </c>
      <c r="E161">
        <f t="shared" si="10"/>
        <v>0</v>
      </c>
      <c r="F161">
        <f t="shared" si="11"/>
        <v>0</v>
      </c>
      <c r="G161">
        <f t="shared" si="12"/>
        <v>0</v>
      </c>
    </row>
    <row r="162" spans="1:7" x14ac:dyDescent="0.25">
      <c r="A162">
        <v>151</v>
      </c>
      <c r="B162">
        <f>'OHL DWP'!B159</f>
        <v>1</v>
      </c>
      <c r="C162">
        <f>'OHL DWP'!C159</f>
        <v>0</v>
      </c>
      <c r="D162">
        <f t="shared" si="9"/>
        <v>1</v>
      </c>
      <c r="E162">
        <f t="shared" si="10"/>
        <v>0</v>
      </c>
      <c r="F162">
        <f t="shared" si="11"/>
        <v>0</v>
      </c>
      <c r="G162">
        <f t="shared" si="12"/>
        <v>0</v>
      </c>
    </row>
    <row r="163" spans="1:7" x14ac:dyDescent="0.25">
      <c r="A163">
        <v>152</v>
      </c>
      <c r="B163">
        <f>'OHL DWP'!B160</f>
        <v>1</v>
      </c>
      <c r="C163">
        <f>'OHL DWP'!C160</f>
        <v>0</v>
      </c>
      <c r="D163">
        <f t="shared" si="9"/>
        <v>1</v>
      </c>
      <c r="E163">
        <f t="shared" si="10"/>
        <v>0</v>
      </c>
      <c r="F163">
        <f t="shared" si="11"/>
        <v>0</v>
      </c>
      <c r="G163">
        <f t="shared" si="12"/>
        <v>0</v>
      </c>
    </row>
    <row r="164" spans="1:7" x14ac:dyDescent="0.25">
      <c r="A164">
        <v>153</v>
      </c>
      <c r="B164">
        <f>'OHL DWP'!B161</f>
        <v>1</v>
      </c>
      <c r="C164">
        <f>'OHL DWP'!C161</f>
        <v>0</v>
      </c>
      <c r="D164">
        <f t="shared" si="9"/>
        <v>1</v>
      </c>
      <c r="E164">
        <f t="shared" si="10"/>
        <v>0</v>
      </c>
      <c r="F164">
        <f t="shared" si="11"/>
        <v>0</v>
      </c>
      <c r="G164">
        <f t="shared" si="12"/>
        <v>0</v>
      </c>
    </row>
    <row r="165" spans="1:7" x14ac:dyDescent="0.25">
      <c r="A165">
        <v>154</v>
      </c>
      <c r="B165">
        <f>'OHL DWP'!B162</f>
        <v>1</v>
      </c>
      <c r="C165">
        <f>'OHL DWP'!C162</f>
        <v>0</v>
      </c>
      <c r="D165">
        <f t="shared" si="9"/>
        <v>1</v>
      </c>
      <c r="E165">
        <f t="shared" si="10"/>
        <v>0</v>
      </c>
      <c r="F165">
        <f t="shared" si="11"/>
        <v>0</v>
      </c>
      <c r="G165">
        <f t="shared" si="12"/>
        <v>0</v>
      </c>
    </row>
    <row r="166" spans="1:7" x14ac:dyDescent="0.25">
      <c r="A166">
        <v>155</v>
      </c>
      <c r="B166">
        <f>'OHL DWP'!B163</f>
        <v>1</v>
      </c>
      <c r="C166">
        <f>'OHL DWP'!C163</f>
        <v>0</v>
      </c>
      <c r="D166">
        <f t="shared" si="9"/>
        <v>1</v>
      </c>
      <c r="E166">
        <f t="shared" si="10"/>
        <v>0</v>
      </c>
      <c r="F166">
        <f t="shared" si="11"/>
        <v>0</v>
      </c>
      <c r="G166">
        <f t="shared" si="12"/>
        <v>0</v>
      </c>
    </row>
    <row r="167" spans="1:7" x14ac:dyDescent="0.25">
      <c r="A167">
        <v>156</v>
      </c>
      <c r="B167">
        <f>'OHL DWP'!B164</f>
        <v>1</v>
      </c>
      <c r="C167">
        <f>'OHL DWP'!C164</f>
        <v>0</v>
      </c>
      <c r="D167">
        <f t="shared" si="9"/>
        <v>1</v>
      </c>
      <c r="E167">
        <f t="shared" si="10"/>
        <v>0</v>
      </c>
      <c r="F167">
        <f t="shared" si="11"/>
        <v>0</v>
      </c>
      <c r="G167">
        <f t="shared" si="12"/>
        <v>0</v>
      </c>
    </row>
    <row r="168" spans="1:7" x14ac:dyDescent="0.25">
      <c r="A168">
        <v>157</v>
      </c>
      <c r="B168">
        <f>'OHL DWP'!B165</f>
        <v>1</v>
      </c>
      <c r="C168">
        <f>'OHL DWP'!C165</f>
        <v>0</v>
      </c>
      <c r="D168">
        <f t="shared" si="9"/>
        <v>1</v>
      </c>
      <c r="E168">
        <f t="shared" si="10"/>
        <v>0</v>
      </c>
      <c r="F168">
        <f t="shared" si="11"/>
        <v>0</v>
      </c>
      <c r="G168">
        <f t="shared" si="12"/>
        <v>0</v>
      </c>
    </row>
    <row r="169" spans="1:7" x14ac:dyDescent="0.25">
      <c r="A169">
        <v>158</v>
      </c>
      <c r="B169">
        <f>'OHL DWP'!B166</f>
        <v>1</v>
      </c>
      <c r="C169">
        <f>'OHL DWP'!C166</f>
        <v>0</v>
      </c>
      <c r="D169">
        <f t="shared" si="9"/>
        <v>1</v>
      </c>
      <c r="E169">
        <f t="shared" si="10"/>
        <v>0</v>
      </c>
      <c r="F169">
        <f t="shared" si="11"/>
        <v>0</v>
      </c>
      <c r="G169">
        <f t="shared" si="12"/>
        <v>0</v>
      </c>
    </row>
    <row r="170" spans="1:7" x14ac:dyDescent="0.25">
      <c r="A170">
        <v>159</v>
      </c>
      <c r="B170">
        <f>'OHL DWP'!B167</f>
        <v>1</v>
      </c>
      <c r="C170">
        <f>'OHL DWP'!C167</f>
        <v>0</v>
      </c>
      <c r="D170">
        <f t="shared" si="9"/>
        <v>1</v>
      </c>
      <c r="E170">
        <f t="shared" si="10"/>
        <v>0</v>
      </c>
      <c r="F170">
        <f t="shared" si="11"/>
        <v>0</v>
      </c>
      <c r="G170">
        <f t="shared" si="12"/>
        <v>0</v>
      </c>
    </row>
    <row r="171" spans="1:7" x14ac:dyDescent="0.25">
      <c r="A171">
        <v>160</v>
      </c>
      <c r="B171">
        <f>'OHL DWP'!B168</f>
        <v>1</v>
      </c>
      <c r="C171">
        <f>'OHL DWP'!C168</f>
        <v>0</v>
      </c>
      <c r="D171">
        <f t="shared" si="9"/>
        <v>1</v>
      </c>
      <c r="E171">
        <f t="shared" si="10"/>
        <v>0</v>
      </c>
      <c r="F171">
        <f t="shared" si="11"/>
        <v>0</v>
      </c>
      <c r="G171">
        <f t="shared" si="12"/>
        <v>0</v>
      </c>
    </row>
    <row r="172" spans="1:7" x14ac:dyDescent="0.25">
      <c r="A172">
        <v>161</v>
      </c>
      <c r="B172">
        <f>'OHL DWP'!B169</f>
        <v>1</v>
      </c>
      <c r="C172">
        <f>'OHL DWP'!C169</f>
        <v>0</v>
      </c>
      <c r="D172">
        <f t="shared" si="9"/>
        <v>1</v>
      </c>
      <c r="E172">
        <f t="shared" si="10"/>
        <v>0</v>
      </c>
      <c r="F172">
        <f t="shared" si="11"/>
        <v>0</v>
      </c>
      <c r="G172">
        <f t="shared" si="12"/>
        <v>0</v>
      </c>
    </row>
    <row r="173" spans="1:7" x14ac:dyDescent="0.25">
      <c r="A173">
        <v>162</v>
      </c>
      <c r="B173">
        <f>'OHL DWP'!B170</f>
        <v>1</v>
      </c>
      <c r="C173">
        <f>'OHL DWP'!C170</f>
        <v>0</v>
      </c>
      <c r="D173">
        <f t="shared" si="9"/>
        <v>1</v>
      </c>
      <c r="E173">
        <f t="shared" si="10"/>
        <v>0</v>
      </c>
      <c r="F173">
        <f t="shared" si="11"/>
        <v>0</v>
      </c>
      <c r="G173">
        <f t="shared" si="12"/>
        <v>0</v>
      </c>
    </row>
    <row r="174" spans="1:7" x14ac:dyDescent="0.25">
      <c r="A174">
        <v>163</v>
      </c>
      <c r="B174">
        <f>'OHL DWP'!B171</f>
        <v>1</v>
      </c>
      <c r="C174">
        <f>'OHL DWP'!C171</f>
        <v>0</v>
      </c>
      <c r="D174">
        <f t="shared" si="9"/>
        <v>1</v>
      </c>
      <c r="E174">
        <f t="shared" si="10"/>
        <v>0</v>
      </c>
      <c r="F174">
        <f t="shared" si="11"/>
        <v>0</v>
      </c>
      <c r="G174">
        <f t="shared" si="12"/>
        <v>0</v>
      </c>
    </row>
    <row r="175" spans="1:7" x14ac:dyDescent="0.25">
      <c r="A175">
        <v>164</v>
      </c>
      <c r="B175">
        <f>'OHL DWP'!B172</f>
        <v>1</v>
      </c>
      <c r="C175">
        <f>'OHL DWP'!C172</f>
        <v>0</v>
      </c>
      <c r="D175">
        <f t="shared" si="9"/>
        <v>1</v>
      </c>
      <c r="E175">
        <f t="shared" si="10"/>
        <v>0</v>
      </c>
      <c r="F175">
        <f t="shared" si="11"/>
        <v>0</v>
      </c>
      <c r="G175">
        <f t="shared" si="12"/>
        <v>0</v>
      </c>
    </row>
    <row r="176" spans="1:7" x14ac:dyDescent="0.25">
      <c r="A176">
        <v>165</v>
      </c>
      <c r="B176">
        <f>'OHL DWP'!B173</f>
        <v>1</v>
      </c>
      <c r="C176">
        <f>'OHL DWP'!C173</f>
        <v>0</v>
      </c>
      <c r="D176">
        <f t="shared" si="9"/>
        <v>1</v>
      </c>
      <c r="E176">
        <f t="shared" si="10"/>
        <v>0</v>
      </c>
      <c r="F176">
        <f t="shared" si="11"/>
        <v>0</v>
      </c>
      <c r="G176">
        <f t="shared" si="12"/>
        <v>0</v>
      </c>
    </row>
    <row r="177" spans="1:7" x14ac:dyDescent="0.25">
      <c r="A177">
        <v>166</v>
      </c>
      <c r="B177">
        <f>'OHL DWP'!B174</f>
        <v>1</v>
      </c>
      <c r="C177">
        <f>'OHL DWP'!C174</f>
        <v>0</v>
      </c>
      <c r="D177">
        <f t="shared" si="9"/>
        <v>1</v>
      </c>
      <c r="E177">
        <f t="shared" si="10"/>
        <v>0</v>
      </c>
      <c r="F177">
        <f t="shared" si="11"/>
        <v>0</v>
      </c>
      <c r="G177">
        <f t="shared" si="12"/>
        <v>0</v>
      </c>
    </row>
    <row r="178" spans="1:7" x14ac:dyDescent="0.25">
      <c r="A178">
        <v>167</v>
      </c>
      <c r="B178">
        <f>'OHL DWP'!B175</f>
        <v>1</v>
      </c>
      <c r="C178">
        <f>'OHL DWP'!C175</f>
        <v>0</v>
      </c>
      <c r="D178">
        <f t="shared" si="9"/>
        <v>1</v>
      </c>
      <c r="E178">
        <f t="shared" si="10"/>
        <v>0</v>
      </c>
      <c r="F178">
        <f t="shared" si="11"/>
        <v>0</v>
      </c>
      <c r="G178">
        <f t="shared" si="12"/>
        <v>0</v>
      </c>
    </row>
    <row r="179" spans="1:7" x14ac:dyDescent="0.25">
      <c r="A179">
        <v>168</v>
      </c>
      <c r="B179">
        <f>'OHL DWP'!B176</f>
        <v>1</v>
      </c>
      <c r="C179">
        <f>'OHL DWP'!C176</f>
        <v>0</v>
      </c>
      <c r="D179">
        <f t="shared" si="9"/>
        <v>1</v>
      </c>
      <c r="E179">
        <f t="shared" si="10"/>
        <v>0</v>
      </c>
      <c r="F179">
        <f t="shared" si="11"/>
        <v>0</v>
      </c>
      <c r="G179">
        <f t="shared" si="12"/>
        <v>0</v>
      </c>
    </row>
    <row r="180" spans="1:7" x14ac:dyDescent="0.25">
      <c r="A180">
        <v>169</v>
      </c>
      <c r="B180">
        <f>'OHL DWP'!B177</f>
        <v>1</v>
      </c>
      <c r="C180">
        <f>'OHL DWP'!C177</f>
        <v>0</v>
      </c>
      <c r="D180">
        <f t="shared" si="9"/>
        <v>1</v>
      </c>
      <c r="E180">
        <f t="shared" si="10"/>
        <v>0</v>
      </c>
      <c r="F180">
        <f t="shared" si="11"/>
        <v>0</v>
      </c>
      <c r="G180">
        <f t="shared" si="12"/>
        <v>0</v>
      </c>
    </row>
    <row r="181" spans="1:7" x14ac:dyDescent="0.25">
      <c r="A181">
        <v>170</v>
      </c>
      <c r="B181">
        <f>'OHL DWP'!B178</f>
        <v>1</v>
      </c>
      <c r="C181">
        <f>'OHL DWP'!C178</f>
        <v>0</v>
      </c>
      <c r="D181">
        <f t="shared" si="9"/>
        <v>1</v>
      </c>
      <c r="E181">
        <f t="shared" si="10"/>
        <v>0</v>
      </c>
      <c r="F181">
        <f t="shared" si="11"/>
        <v>0</v>
      </c>
      <c r="G181">
        <f t="shared" si="12"/>
        <v>0</v>
      </c>
    </row>
    <row r="182" spans="1:7" x14ac:dyDescent="0.25">
      <c r="A182">
        <v>171</v>
      </c>
      <c r="B182">
        <f>'OHL DWP'!B179</f>
        <v>1</v>
      </c>
      <c r="C182">
        <f>'OHL DWP'!C179</f>
        <v>0</v>
      </c>
      <c r="D182">
        <f t="shared" si="9"/>
        <v>1</v>
      </c>
      <c r="E182">
        <f t="shared" si="10"/>
        <v>0</v>
      </c>
      <c r="F182">
        <f t="shared" si="11"/>
        <v>0</v>
      </c>
      <c r="G182">
        <f t="shared" si="12"/>
        <v>0</v>
      </c>
    </row>
    <row r="183" spans="1:7" x14ac:dyDescent="0.25">
      <c r="A183">
        <v>172</v>
      </c>
      <c r="B183">
        <f>'OHL DWP'!B180</f>
        <v>1</v>
      </c>
      <c r="C183">
        <f>'OHL DWP'!C180</f>
        <v>0</v>
      </c>
      <c r="D183">
        <f t="shared" si="9"/>
        <v>1</v>
      </c>
      <c r="E183">
        <f t="shared" si="10"/>
        <v>0</v>
      </c>
      <c r="F183">
        <f t="shared" si="11"/>
        <v>0</v>
      </c>
      <c r="G183">
        <f t="shared" si="12"/>
        <v>0</v>
      </c>
    </row>
    <row r="184" spans="1:7" x14ac:dyDescent="0.25">
      <c r="A184">
        <v>173</v>
      </c>
      <c r="B184">
        <f>'OHL DWP'!B181</f>
        <v>1</v>
      </c>
      <c r="C184">
        <f>'OHL DWP'!C181</f>
        <v>0</v>
      </c>
      <c r="D184">
        <f t="shared" si="9"/>
        <v>1</v>
      </c>
      <c r="E184">
        <f t="shared" si="10"/>
        <v>0</v>
      </c>
      <c r="F184">
        <f t="shared" si="11"/>
        <v>0</v>
      </c>
      <c r="G184">
        <f t="shared" si="12"/>
        <v>0</v>
      </c>
    </row>
    <row r="185" spans="1:7" x14ac:dyDescent="0.25">
      <c r="A185">
        <v>174</v>
      </c>
      <c r="B185">
        <f>'OHL DWP'!B182</f>
        <v>1</v>
      </c>
      <c r="C185">
        <f>'OHL DWP'!C182</f>
        <v>0</v>
      </c>
      <c r="D185">
        <f t="shared" si="9"/>
        <v>1</v>
      </c>
      <c r="E185">
        <f t="shared" si="10"/>
        <v>0</v>
      </c>
      <c r="F185">
        <f t="shared" si="11"/>
        <v>0</v>
      </c>
      <c r="G185">
        <f t="shared" si="12"/>
        <v>0</v>
      </c>
    </row>
    <row r="186" spans="1:7" x14ac:dyDescent="0.25">
      <c r="A186">
        <v>175</v>
      </c>
      <c r="B186">
        <f>'OHL DWP'!B183</f>
        <v>1</v>
      </c>
      <c r="C186">
        <f>'OHL DWP'!C183</f>
        <v>0</v>
      </c>
      <c r="D186">
        <f t="shared" si="9"/>
        <v>1</v>
      </c>
      <c r="E186">
        <f t="shared" si="10"/>
        <v>0</v>
      </c>
      <c r="F186">
        <f t="shared" si="11"/>
        <v>0</v>
      </c>
      <c r="G186">
        <f t="shared" si="12"/>
        <v>0</v>
      </c>
    </row>
    <row r="187" spans="1:7" x14ac:dyDescent="0.25">
      <c r="A187">
        <v>176</v>
      </c>
      <c r="B187">
        <f>'OHL DWP'!B184</f>
        <v>1</v>
      </c>
      <c r="C187">
        <f>'OHL DWP'!C184</f>
        <v>0</v>
      </c>
      <c r="D187">
        <f t="shared" si="9"/>
        <v>1</v>
      </c>
      <c r="E187">
        <f t="shared" si="10"/>
        <v>0</v>
      </c>
      <c r="F187">
        <f t="shared" si="11"/>
        <v>0</v>
      </c>
      <c r="G187">
        <f t="shared" si="12"/>
        <v>0</v>
      </c>
    </row>
    <row r="188" spans="1:7" x14ac:dyDescent="0.25">
      <c r="A188">
        <v>177</v>
      </c>
      <c r="B188">
        <f>'OHL DWP'!B185</f>
        <v>1</v>
      </c>
      <c r="C188">
        <f>'OHL DWP'!C185</f>
        <v>0</v>
      </c>
      <c r="D188">
        <f t="shared" si="9"/>
        <v>1</v>
      </c>
      <c r="E188">
        <f t="shared" si="10"/>
        <v>0</v>
      </c>
      <c r="F188">
        <f t="shared" si="11"/>
        <v>0</v>
      </c>
      <c r="G188">
        <f t="shared" si="12"/>
        <v>0</v>
      </c>
    </row>
    <row r="189" spans="1:7" x14ac:dyDescent="0.25">
      <c r="A189">
        <v>178</v>
      </c>
      <c r="B189">
        <f>'OHL DWP'!B186</f>
        <v>1</v>
      </c>
      <c r="C189">
        <f>'OHL DWP'!C186</f>
        <v>0</v>
      </c>
      <c r="D189">
        <f t="shared" si="9"/>
        <v>1</v>
      </c>
      <c r="E189">
        <f t="shared" si="10"/>
        <v>0</v>
      </c>
      <c r="F189">
        <f t="shared" si="11"/>
        <v>0</v>
      </c>
      <c r="G189">
        <f t="shared" si="12"/>
        <v>0</v>
      </c>
    </row>
    <row r="190" spans="1:7" x14ac:dyDescent="0.25">
      <c r="A190">
        <v>179</v>
      </c>
      <c r="B190">
        <f>'OHL DWP'!B187</f>
        <v>1</v>
      </c>
      <c r="C190">
        <f>'OHL DWP'!C187</f>
        <v>0</v>
      </c>
      <c r="D190">
        <f t="shared" si="9"/>
        <v>1</v>
      </c>
      <c r="E190">
        <f t="shared" si="10"/>
        <v>0</v>
      </c>
      <c r="F190">
        <f t="shared" si="11"/>
        <v>0</v>
      </c>
      <c r="G190">
        <f t="shared" si="12"/>
        <v>0</v>
      </c>
    </row>
    <row r="191" spans="1:7" x14ac:dyDescent="0.25">
      <c r="A191">
        <v>180</v>
      </c>
      <c r="B191">
        <f>'OHL DWP'!B188</f>
        <v>1</v>
      </c>
      <c r="C191">
        <f>'OHL DWP'!C188</f>
        <v>0</v>
      </c>
      <c r="D191">
        <f t="shared" si="9"/>
        <v>1</v>
      </c>
      <c r="E191">
        <f t="shared" si="10"/>
        <v>0</v>
      </c>
      <c r="F191">
        <f t="shared" si="11"/>
        <v>0</v>
      </c>
      <c r="G191">
        <f t="shared" si="12"/>
        <v>0</v>
      </c>
    </row>
    <row r="192" spans="1:7" x14ac:dyDescent="0.25">
      <c r="A192">
        <v>181</v>
      </c>
      <c r="B192">
        <f>'OHL DWP'!B189</f>
        <v>1</v>
      </c>
      <c r="C192">
        <f>'OHL DWP'!C189</f>
        <v>0</v>
      </c>
      <c r="D192">
        <f t="shared" si="9"/>
        <v>1</v>
      </c>
      <c r="E192">
        <f t="shared" si="10"/>
        <v>0</v>
      </c>
      <c r="F192">
        <f t="shared" si="11"/>
        <v>0</v>
      </c>
      <c r="G192">
        <f t="shared" si="12"/>
        <v>0</v>
      </c>
    </row>
    <row r="193" spans="1:7" x14ac:dyDescent="0.25">
      <c r="A193">
        <v>182</v>
      </c>
      <c r="B193">
        <f>'OHL DWP'!B190</f>
        <v>1</v>
      </c>
      <c r="C193">
        <f>'OHL DWP'!C190</f>
        <v>0</v>
      </c>
      <c r="D193">
        <f t="shared" si="9"/>
        <v>1</v>
      </c>
      <c r="E193">
        <f t="shared" si="10"/>
        <v>0</v>
      </c>
      <c r="F193">
        <f t="shared" si="11"/>
        <v>0</v>
      </c>
      <c r="G193">
        <f t="shared" si="12"/>
        <v>0</v>
      </c>
    </row>
    <row r="194" spans="1:7" x14ac:dyDescent="0.25">
      <c r="A194">
        <v>183</v>
      </c>
      <c r="B194">
        <f>'OHL DWP'!B191</f>
        <v>1</v>
      </c>
      <c r="C194">
        <f>'OHL DWP'!C191</f>
        <v>0</v>
      </c>
      <c r="D194">
        <f t="shared" si="9"/>
        <v>1</v>
      </c>
      <c r="E194">
        <f t="shared" si="10"/>
        <v>0</v>
      </c>
      <c r="F194">
        <f t="shared" si="11"/>
        <v>0</v>
      </c>
      <c r="G194">
        <f t="shared" si="12"/>
        <v>0</v>
      </c>
    </row>
    <row r="195" spans="1:7" x14ac:dyDescent="0.25">
      <c r="A195">
        <v>184</v>
      </c>
      <c r="B195">
        <f>'OHL DWP'!B192</f>
        <v>1</v>
      </c>
      <c r="C195">
        <f>'OHL DWP'!C192</f>
        <v>0</v>
      </c>
      <c r="D195">
        <f t="shared" si="9"/>
        <v>1</v>
      </c>
      <c r="E195">
        <f t="shared" si="10"/>
        <v>0</v>
      </c>
      <c r="F195">
        <f t="shared" si="11"/>
        <v>0</v>
      </c>
      <c r="G195">
        <f t="shared" si="12"/>
        <v>0</v>
      </c>
    </row>
    <row r="196" spans="1:7" x14ac:dyDescent="0.25">
      <c r="A196">
        <v>185</v>
      </c>
      <c r="B196">
        <f>'OHL DWP'!B193</f>
        <v>1</v>
      </c>
      <c r="C196">
        <f>'OHL DWP'!C193</f>
        <v>0</v>
      </c>
      <c r="D196">
        <f t="shared" si="9"/>
        <v>1</v>
      </c>
      <c r="E196">
        <f t="shared" si="10"/>
        <v>0</v>
      </c>
      <c r="F196">
        <f t="shared" si="11"/>
        <v>0</v>
      </c>
      <c r="G196">
        <f t="shared" si="12"/>
        <v>0</v>
      </c>
    </row>
    <row r="197" spans="1:7" x14ac:dyDescent="0.25">
      <c r="A197">
        <v>186</v>
      </c>
      <c r="B197">
        <f>'OHL DWP'!B194</f>
        <v>1</v>
      </c>
      <c r="C197">
        <f>'OHL DWP'!C194</f>
        <v>0</v>
      </c>
      <c r="D197">
        <f t="shared" si="9"/>
        <v>1</v>
      </c>
      <c r="E197">
        <f t="shared" si="10"/>
        <v>0</v>
      </c>
      <c r="F197">
        <f t="shared" si="11"/>
        <v>0</v>
      </c>
      <c r="G197">
        <f t="shared" si="12"/>
        <v>0</v>
      </c>
    </row>
    <row r="198" spans="1:7" x14ac:dyDescent="0.25">
      <c r="A198">
        <v>187</v>
      </c>
      <c r="B198">
        <f>'OHL DWP'!B195</f>
        <v>1</v>
      </c>
      <c r="C198">
        <f>'OHL DWP'!C195</f>
        <v>0</v>
      </c>
      <c r="D198">
        <f t="shared" si="9"/>
        <v>1</v>
      </c>
      <c r="E198">
        <f t="shared" si="10"/>
        <v>0</v>
      </c>
      <c r="F198">
        <f t="shared" si="11"/>
        <v>0</v>
      </c>
      <c r="G198">
        <f t="shared" si="12"/>
        <v>0</v>
      </c>
    </row>
    <row r="199" spans="1:7" x14ac:dyDescent="0.25">
      <c r="A199">
        <v>188</v>
      </c>
      <c r="B199">
        <f>'OHL DWP'!B196</f>
        <v>1</v>
      </c>
      <c r="C199">
        <f>'OHL DWP'!C196</f>
        <v>0</v>
      </c>
      <c r="D199">
        <f t="shared" si="9"/>
        <v>1</v>
      </c>
      <c r="E199">
        <f t="shared" si="10"/>
        <v>0</v>
      </c>
      <c r="F199">
        <f t="shared" si="11"/>
        <v>0</v>
      </c>
      <c r="G199">
        <f t="shared" si="12"/>
        <v>0</v>
      </c>
    </row>
    <row r="200" spans="1:7" x14ac:dyDescent="0.25">
      <c r="A200">
        <v>189</v>
      </c>
      <c r="B200">
        <f>'OHL DWP'!B197</f>
        <v>1</v>
      </c>
      <c r="C200">
        <f>'OHL DWP'!C197</f>
        <v>0</v>
      </c>
      <c r="D200">
        <f t="shared" si="9"/>
        <v>1</v>
      </c>
      <c r="E200">
        <f t="shared" si="10"/>
        <v>0</v>
      </c>
      <c r="F200">
        <f t="shared" si="11"/>
        <v>0</v>
      </c>
      <c r="G200">
        <f t="shared" si="12"/>
        <v>0</v>
      </c>
    </row>
    <row r="201" spans="1:7" x14ac:dyDescent="0.25">
      <c r="A201">
        <v>190</v>
      </c>
      <c r="B201">
        <f>'OHL DWP'!B198</f>
        <v>1</v>
      </c>
      <c r="C201">
        <f>'OHL DWP'!C198</f>
        <v>0</v>
      </c>
      <c r="D201">
        <f t="shared" si="9"/>
        <v>1</v>
      </c>
      <c r="E201">
        <f t="shared" si="10"/>
        <v>0</v>
      </c>
      <c r="F201">
        <f t="shared" si="11"/>
        <v>0</v>
      </c>
      <c r="G201">
        <f t="shared" si="12"/>
        <v>0</v>
      </c>
    </row>
    <row r="202" spans="1:7" x14ac:dyDescent="0.25">
      <c r="A202">
        <v>191</v>
      </c>
      <c r="B202">
        <f>'OHL DWP'!B199</f>
        <v>1</v>
      </c>
      <c r="C202">
        <f>'OHL DWP'!C199</f>
        <v>0</v>
      </c>
      <c r="D202">
        <f t="shared" si="9"/>
        <v>1</v>
      </c>
      <c r="E202">
        <f t="shared" si="10"/>
        <v>0</v>
      </c>
      <c r="F202">
        <f t="shared" si="11"/>
        <v>0</v>
      </c>
      <c r="G202">
        <f t="shared" si="12"/>
        <v>0</v>
      </c>
    </row>
    <row r="203" spans="1:7" x14ac:dyDescent="0.25">
      <c r="A203">
        <v>192</v>
      </c>
      <c r="B203">
        <f>'OHL DWP'!B200</f>
        <v>1</v>
      </c>
      <c r="C203">
        <f>'OHL DWP'!C200</f>
        <v>0</v>
      </c>
      <c r="D203">
        <f t="shared" si="9"/>
        <v>1</v>
      </c>
      <c r="E203">
        <f t="shared" si="10"/>
        <v>0</v>
      </c>
      <c r="F203">
        <f t="shared" si="11"/>
        <v>0</v>
      </c>
      <c r="G203">
        <f t="shared" si="12"/>
        <v>0</v>
      </c>
    </row>
    <row r="204" spans="1:7" x14ac:dyDescent="0.25">
      <c r="A204">
        <v>193</v>
      </c>
      <c r="B204">
        <f>'OHL DWP'!B201</f>
        <v>1</v>
      </c>
      <c r="C204">
        <f>'OHL DWP'!C201</f>
        <v>0</v>
      </c>
      <c r="D204">
        <f t="shared" ref="D204:D227" si="13">IF(B204&gt;=B$5, 1, 0)</f>
        <v>1</v>
      </c>
      <c r="E204">
        <f t="shared" si="10"/>
        <v>0</v>
      </c>
      <c r="F204">
        <f t="shared" si="11"/>
        <v>0</v>
      </c>
      <c r="G204">
        <f t="shared" si="12"/>
        <v>0</v>
      </c>
    </row>
    <row r="205" spans="1:7" x14ac:dyDescent="0.25">
      <c r="A205">
        <v>194</v>
      </c>
      <c r="B205">
        <f>'OHL DWP'!B202</f>
        <v>1</v>
      </c>
      <c r="C205">
        <f>'OHL DWP'!C202</f>
        <v>0</v>
      </c>
      <c r="D205">
        <f t="shared" si="13"/>
        <v>1</v>
      </c>
      <c r="E205">
        <f t="shared" ref="E205:E227" si="14">MAX(0,B$9+($A205-0.5)*C$9)</f>
        <v>0</v>
      </c>
      <c r="F205">
        <f t="shared" ref="F205:F227" si="15">E205*B205</f>
        <v>0</v>
      </c>
      <c r="G205">
        <f t="shared" ref="G205:G227" si="16">IF(C205&gt;0, C205/B205,0)</f>
        <v>0</v>
      </c>
    </row>
    <row r="206" spans="1:7" x14ac:dyDescent="0.25">
      <c r="A206">
        <v>195</v>
      </c>
      <c r="B206">
        <f>'OHL DWP'!B203</f>
        <v>1</v>
      </c>
      <c r="C206">
        <f>'OHL DWP'!C203</f>
        <v>0</v>
      </c>
      <c r="D206">
        <f t="shared" si="13"/>
        <v>1</v>
      </c>
      <c r="E206">
        <f t="shared" si="14"/>
        <v>0</v>
      </c>
      <c r="F206">
        <f t="shared" si="15"/>
        <v>0</v>
      </c>
      <c r="G206">
        <f t="shared" si="16"/>
        <v>0</v>
      </c>
    </row>
    <row r="207" spans="1:7" x14ac:dyDescent="0.25">
      <c r="A207">
        <v>196</v>
      </c>
      <c r="B207">
        <f>'OHL DWP'!B204</f>
        <v>1</v>
      </c>
      <c r="C207">
        <f>'OHL DWP'!C204</f>
        <v>0</v>
      </c>
      <c r="D207">
        <f t="shared" si="13"/>
        <v>1</v>
      </c>
      <c r="E207">
        <f t="shared" si="14"/>
        <v>0</v>
      </c>
      <c r="F207">
        <f t="shared" si="15"/>
        <v>0</v>
      </c>
      <c r="G207">
        <f t="shared" si="16"/>
        <v>0</v>
      </c>
    </row>
    <row r="208" spans="1:7" x14ac:dyDescent="0.25">
      <c r="A208">
        <v>197</v>
      </c>
      <c r="B208">
        <f>'OHL DWP'!B205</f>
        <v>1</v>
      </c>
      <c r="C208">
        <f>'OHL DWP'!C205</f>
        <v>0</v>
      </c>
      <c r="D208">
        <f t="shared" si="13"/>
        <v>1</v>
      </c>
      <c r="E208">
        <f t="shared" si="14"/>
        <v>0</v>
      </c>
      <c r="F208">
        <f t="shared" si="15"/>
        <v>0</v>
      </c>
      <c r="G208">
        <f t="shared" si="16"/>
        <v>0</v>
      </c>
    </row>
    <row r="209" spans="1:7" x14ac:dyDescent="0.25">
      <c r="A209">
        <v>198</v>
      </c>
      <c r="B209">
        <f>'OHL DWP'!B206</f>
        <v>1</v>
      </c>
      <c r="C209">
        <f>'OHL DWP'!C206</f>
        <v>0</v>
      </c>
      <c r="D209">
        <f t="shared" si="13"/>
        <v>1</v>
      </c>
      <c r="E209">
        <f t="shared" si="14"/>
        <v>0</v>
      </c>
      <c r="F209">
        <f t="shared" si="15"/>
        <v>0</v>
      </c>
      <c r="G209">
        <f t="shared" si="16"/>
        <v>0</v>
      </c>
    </row>
    <row r="210" spans="1:7" x14ac:dyDescent="0.25">
      <c r="A210">
        <v>199</v>
      </c>
      <c r="B210">
        <f>'OHL DWP'!B207</f>
        <v>1</v>
      </c>
      <c r="C210">
        <f>'OHL DWP'!C207</f>
        <v>0</v>
      </c>
      <c r="D210">
        <f t="shared" si="13"/>
        <v>1</v>
      </c>
      <c r="E210">
        <f t="shared" si="14"/>
        <v>0</v>
      </c>
      <c r="F210">
        <f t="shared" si="15"/>
        <v>0</v>
      </c>
      <c r="G210">
        <f t="shared" si="16"/>
        <v>0</v>
      </c>
    </row>
    <row r="211" spans="1:7" x14ac:dyDescent="0.25">
      <c r="A211">
        <v>200</v>
      </c>
      <c r="B211">
        <f>'OHL DWP'!B208</f>
        <v>1</v>
      </c>
      <c r="C211">
        <f>'OHL DWP'!C208</f>
        <v>0</v>
      </c>
      <c r="D211">
        <f t="shared" si="13"/>
        <v>1</v>
      </c>
      <c r="E211">
        <f t="shared" si="14"/>
        <v>0</v>
      </c>
      <c r="F211">
        <f t="shared" si="15"/>
        <v>0</v>
      </c>
      <c r="G211">
        <f t="shared" si="16"/>
        <v>0</v>
      </c>
    </row>
    <row r="212" spans="1:7" x14ac:dyDescent="0.25">
      <c r="A212">
        <v>201</v>
      </c>
      <c r="B212">
        <f>'OHL DWP'!B209</f>
        <v>1</v>
      </c>
      <c r="C212">
        <f>'OHL DWP'!C209</f>
        <v>0</v>
      </c>
      <c r="D212">
        <f t="shared" si="13"/>
        <v>1</v>
      </c>
      <c r="E212">
        <f t="shared" si="14"/>
        <v>0</v>
      </c>
      <c r="F212">
        <f t="shared" si="15"/>
        <v>0</v>
      </c>
      <c r="G212">
        <f t="shared" si="16"/>
        <v>0</v>
      </c>
    </row>
    <row r="213" spans="1:7" x14ac:dyDescent="0.25">
      <c r="A213">
        <v>202</v>
      </c>
      <c r="B213">
        <f>'OHL DWP'!B210</f>
        <v>1</v>
      </c>
      <c r="C213">
        <f>'OHL DWP'!C210</f>
        <v>0</v>
      </c>
      <c r="D213">
        <f t="shared" si="13"/>
        <v>1</v>
      </c>
      <c r="E213">
        <f t="shared" si="14"/>
        <v>0</v>
      </c>
      <c r="F213">
        <f t="shared" si="15"/>
        <v>0</v>
      </c>
      <c r="G213">
        <f t="shared" si="16"/>
        <v>0</v>
      </c>
    </row>
    <row r="214" spans="1:7" x14ac:dyDescent="0.25">
      <c r="A214">
        <v>203</v>
      </c>
      <c r="B214">
        <f>'OHL DWP'!B211</f>
        <v>1</v>
      </c>
      <c r="C214">
        <f>'OHL DWP'!C211</f>
        <v>0</v>
      </c>
      <c r="D214">
        <f t="shared" si="13"/>
        <v>1</v>
      </c>
      <c r="E214">
        <f t="shared" si="14"/>
        <v>0</v>
      </c>
      <c r="F214">
        <f t="shared" si="15"/>
        <v>0</v>
      </c>
      <c r="G214">
        <f t="shared" si="16"/>
        <v>0</v>
      </c>
    </row>
    <row r="215" spans="1:7" x14ac:dyDescent="0.25">
      <c r="A215">
        <v>204</v>
      </c>
      <c r="B215">
        <f>'OHL DWP'!B212</f>
        <v>1</v>
      </c>
      <c r="C215">
        <f>'OHL DWP'!C212</f>
        <v>0</v>
      </c>
      <c r="D215">
        <f t="shared" si="13"/>
        <v>1</v>
      </c>
      <c r="E215">
        <f t="shared" si="14"/>
        <v>0</v>
      </c>
      <c r="F215">
        <f t="shared" si="15"/>
        <v>0</v>
      </c>
      <c r="G215">
        <f t="shared" si="16"/>
        <v>0</v>
      </c>
    </row>
    <row r="216" spans="1:7" x14ac:dyDescent="0.25">
      <c r="A216">
        <v>205</v>
      </c>
      <c r="B216">
        <f>'OHL DWP'!B213</f>
        <v>1</v>
      </c>
      <c r="C216">
        <f>'OHL DWP'!C213</f>
        <v>0</v>
      </c>
      <c r="D216">
        <f t="shared" si="13"/>
        <v>1</v>
      </c>
      <c r="E216">
        <f t="shared" si="14"/>
        <v>0</v>
      </c>
      <c r="F216">
        <f t="shared" si="15"/>
        <v>0</v>
      </c>
      <c r="G216">
        <f t="shared" si="16"/>
        <v>0</v>
      </c>
    </row>
    <row r="217" spans="1:7" x14ac:dyDescent="0.25">
      <c r="A217">
        <v>206</v>
      </c>
      <c r="B217">
        <f>'OHL DWP'!B214</f>
        <v>1</v>
      </c>
      <c r="C217">
        <f>'OHL DWP'!C214</f>
        <v>0</v>
      </c>
      <c r="D217">
        <f t="shared" si="13"/>
        <v>1</v>
      </c>
      <c r="E217">
        <f t="shared" si="14"/>
        <v>0</v>
      </c>
      <c r="F217">
        <f t="shared" si="15"/>
        <v>0</v>
      </c>
      <c r="G217">
        <f t="shared" si="16"/>
        <v>0</v>
      </c>
    </row>
    <row r="218" spans="1:7" x14ac:dyDescent="0.25">
      <c r="A218">
        <v>207</v>
      </c>
      <c r="B218">
        <f>'OHL DWP'!B215</f>
        <v>1</v>
      </c>
      <c r="C218">
        <f>'OHL DWP'!C215</f>
        <v>0</v>
      </c>
      <c r="D218">
        <f t="shared" si="13"/>
        <v>1</v>
      </c>
      <c r="E218">
        <f t="shared" si="14"/>
        <v>0</v>
      </c>
      <c r="F218">
        <f t="shared" si="15"/>
        <v>0</v>
      </c>
      <c r="G218">
        <f t="shared" si="16"/>
        <v>0</v>
      </c>
    </row>
    <row r="219" spans="1:7" x14ac:dyDescent="0.25">
      <c r="A219">
        <v>208</v>
      </c>
      <c r="B219">
        <f>'OHL DWP'!B216</f>
        <v>1</v>
      </c>
      <c r="C219">
        <f>'OHL DWP'!C216</f>
        <v>0</v>
      </c>
      <c r="D219">
        <f t="shared" si="13"/>
        <v>1</v>
      </c>
      <c r="E219">
        <f t="shared" si="14"/>
        <v>0</v>
      </c>
      <c r="F219">
        <f t="shared" si="15"/>
        <v>0</v>
      </c>
      <c r="G219">
        <f t="shared" si="16"/>
        <v>0</v>
      </c>
    </row>
    <row r="220" spans="1:7" x14ac:dyDescent="0.25">
      <c r="A220">
        <v>209</v>
      </c>
      <c r="B220">
        <f>'OHL DWP'!B217</f>
        <v>1</v>
      </c>
      <c r="C220">
        <f>'OHL DWP'!C217</f>
        <v>0</v>
      </c>
      <c r="D220">
        <f t="shared" si="13"/>
        <v>1</v>
      </c>
      <c r="E220">
        <f t="shared" si="14"/>
        <v>0</v>
      </c>
      <c r="F220">
        <f t="shared" si="15"/>
        <v>0</v>
      </c>
      <c r="G220">
        <f t="shared" si="16"/>
        <v>0</v>
      </c>
    </row>
    <row r="221" spans="1:7" x14ac:dyDescent="0.25">
      <c r="A221">
        <v>210</v>
      </c>
      <c r="B221">
        <f>'OHL DWP'!B218</f>
        <v>1</v>
      </c>
      <c r="C221">
        <f>'OHL DWP'!C218</f>
        <v>0</v>
      </c>
      <c r="D221">
        <f t="shared" si="13"/>
        <v>1</v>
      </c>
      <c r="E221">
        <f t="shared" si="14"/>
        <v>0</v>
      </c>
      <c r="F221">
        <f t="shared" si="15"/>
        <v>0</v>
      </c>
      <c r="G221">
        <f t="shared" si="16"/>
        <v>0</v>
      </c>
    </row>
    <row r="222" spans="1:7" x14ac:dyDescent="0.25">
      <c r="A222">
        <v>211</v>
      </c>
      <c r="B222">
        <f>'OHL DWP'!B219</f>
        <v>1</v>
      </c>
      <c r="C222">
        <f>'OHL DWP'!C219</f>
        <v>0</v>
      </c>
      <c r="D222">
        <f t="shared" si="13"/>
        <v>1</v>
      </c>
      <c r="E222">
        <f t="shared" si="14"/>
        <v>0</v>
      </c>
      <c r="F222">
        <f t="shared" si="15"/>
        <v>0</v>
      </c>
      <c r="G222">
        <f t="shared" si="16"/>
        <v>0</v>
      </c>
    </row>
    <row r="223" spans="1:7" x14ac:dyDescent="0.25">
      <c r="A223">
        <v>212</v>
      </c>
      <c r="B223">
        <f>'OHL DWP'!B220</f>
        <v>1</v>
      </c>
      <c r="C223">
        <f>'OHL DWP'!C220</f>
        <v>0</v>
      </c>
      <c r="D223">
        <f t="shared" si="13"/>
        <v>1</v>
      </c>
      <c r="E223">
        <f t="shared" si="14"/>
        <v>0</v>
      </c>
      <c r="F223">
        <f t="shared" si="15"/>
        <v>0</v>
      </c>
      <c r="G223">
        <f t="shared" si="16"/>
        <v>0</v>
      </c>
    </row>
    <row r="224" spans="1:7" x14ac:dyDescent="0.25">
      <c r="A224">
        <v>213</v>
      </c>
      <c r="B224">
        <f>'OHL DWP'!B221</f>
        <v>1</v>
      </c>
      <c r="C224">
        <f>'OHL DWP'!C221</f>
        <v>0</v>
      </c>
      <c r="D224">
        <f t="shared" si="13"/>
        <v>1</v>
      </c>
      <c r="E224">
        <f t="shared" si="14"/>
        <v>0</v>
      </c>
      <c r="F224">
        <f t="shared" si="15"/>
        <v>0</v>
      </c>
      <c r="G224">
        <f t="shared" si="16"/>
        <v>0</v>
      </c>
    </row>
    <row r="225" spans="1:7" x14ac:dyDescent="0.25">
      <c r="A225">
        <v>214</v>
      </c>
      <c r="B225">
        <f>'OHL DWP'!B222</f>
        <v>1</v>
      </c>
      <c r="C225">
        <f>'OHL DWP'!C222</f>
        <v>0</v>
      </c>
      <c r="D225">
        <f t="shared" si="13"/>
        <v>1</v>
      </c>
      <c r="E225">
        <f t="shared" si="14"/>
        <v>0</v>
      </c>
      <c r="F225">
        <f t="shared" si="15"/>
        <v>0</v>
      </c>
      <c r="G225">
        <f t="shared" si="16"/>
        <v>0</v>
      </c>
    </row>
    <row r="226" spans="1:7" x14ac:dyDescent="0.25">
      <c r="A226">
        <v>215</v>
      </c>
      <c r="B226">
        <f>'OHL DWP'!B223</f>
        <v>1</v>
      </c>
      <c r="C226">
        <f>'OHL DWP'!C223</f>
        <v>0</v>
      </c>
      <c r="D226">
        <f t="shared" si="13"/>
        <v>1</v>
      </c>
      <c r="E226">
        <f t="shared" si="14"/>
        <v>0</v>
      </c>
      <c r="F226">
        <f t="shared" si="15"/>
        <v>0</v>
      </c>
      <c r="G226">
        <f t="shared" si="16"/>
        <v>0</v>
      </c>
    </row>
    <row r="227" spans="1:7" x14ac:dyDescent="0.25">
      <c r="A227">
        <v>216</v>
      </c>
      <c r="B227">
        <f>'OHL DWP'!B224</f>
        <v>1</v>
      </c>
      <c r="C227">
        <f>'OHL DWP'!C224</f>
        <v>0</v>
      </c>
      <c r="D227">
        <f t="shared" si="13"/>
        <v>1</v>
      </c>
      <c r="E227">
        <f t="shared" si="14"/>
        <v>0</v>
      </c>
      <c r="F227">
        <f t="shared" si="15"/>
        <v>0</v>
      </c>
      <c r="G227">
        <f t="shared" si="16"/>
        <v>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950CCA27B9B14C80F3858792C51636" ma:contentTypeVersion="11" ma:contentTypeDescription="Create a new document." ma:contentTypeScope="" ma:versionID="58ef54c78f34cb68b4c78bdc3a54491e">
  <xsd:schema xmlns:xsd="http://www.w3.org/2001/XMLSchema" xmlns:xs="http://www.w3.org/2001/XMLSchema" xmlns:p="http://schemas.microsoft.com/office/2006/metadata/properties" xmlns:ns3="71dec6b0-0409-4452-b4dd-82bd599886fd" xmlns:ns4="565e0f0a-678f-4ecc-b24f-919f49244608" targetNamespace="http://schemas.microsoft.com/office/2006/metadata/properties" ma:root="true" ma:fieldsID="e7adc089d4d10d694819c50830fcea2c" ns3:_="" ns4:_="">
    <xsd:import namespace="71dec6b0-0409-4452-b4dd-82bd599886fd"/>
    <xsd:import namespace="565e0f0a-678f-4ecc-b24f-919f49244608"/>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_activity"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dec6b0-0409-4452-b4dd-82bd59988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activity" ma:index="1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5e0f0a-678f-4ecc-b24f-919f4924460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71dec6b0-0409-4452-b4dd-82bd599886f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BB0489-A1C6-49DE-B6D7-184994A8D7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dec6b0-0409-4452-b4dd-82bd599886fd"/>
    <ds:schemaRef ds:uri="565e0f0a-678f-4ecc-b24f-919f49244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58F9F9-9363-4ADB-9742-6F2EB0F35837}">
  <ds:schemaRefs>
    <ds:schemaRef ds:uri="565e0f0a-678f-4ecc-b24f-919f49244608"/>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71dec6b0-0409-4452-b4dd-82bd599886fd"/>
    <ds:schemaRef ds:uri="http://www.w3.org/XML/1998/namespace"/>
  </ds:schemaRefs>
</ds:datastoreItem>
</file>

<file path=customXml/itemProps3.xml><?xml version="1.0" encoding="utf-8"?>
<ds:datastoreItem xmlns:ds="http://schemas.openxmlformats.org/officeDocument/2006/customXml" ds:itemID="{999FC32F-C0C9-455C-9CBF-2839B15491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Turbine DWP instruction</vt:lpstr>
      <vt:lpstr>Turbine DWP</vt:lpstr>
      <vt:lpstr>OHL DWP instruction</vt:lpstr>
      <vt:lpstr>OHL DWP</vt:lpstr>
      <vt:lpstr>SE Trial Placement instruction </vt:lpstr>
      <vt:lpstr>SE Trial Placement Tool</vt:lpstr>
      <vt:lpstr>Turbine DWP calcs part 1</vt:lpstr>
      <vt:lpstr>Turbine DWP calcs part 2</vt:lpstr>
      <vt:lpstr>OHL search DWP Calcs</vt:lpstr>
      <vt:lpstr>Scanning bias trial calcs</vt:lpstr>
    </vt:vector>
  </TitlesOfParts>
  <Company>WEST,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Rabie</dc:creator>
  <cp:lastModifiedBy>Paul Rabie</cp:lastModifiedBy>
  <dcterms:created xsi:type="dcterms:W3CDTF">2021-08-08T03:29:27Z</dcterms:created>
  <dcterms:modified xsi:type="dcterms:W3CDTF">2023-12-06T20:34:50Z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0x010100E2950CCA27B9B14C80F3858792C51636</vt:lpwstr>
  </property>
</Properties>
</file>